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7995" windowHeight="4845"/>
  </bookViews>
  <sheets>
    <sheet name="65.1 BHS jezik" sheetId="1" r:id="rId1"/>
    <sheet name="65.2 Matematika" sheetId="2" r:id="rId2"/>
    <sheet name="65.3 Fizika" sheetId="19" r:id="rId3"/>
    <sheet name="65.4 Engleski jezik" sheetId="20" r:id="rId4"/>
    <sheet name="65.5 Njemački jezik" sheetId="21" r:id="rId5"/>
    <sheet name="65.7OTI" sheetId="24" r:id="rId6"/>
    <sheet name="65.8 Tehnicki odgoj" sheetId="25" r:id="rId7"/>
    <sheet name="65.11 Defektolog" sheetId="26" r:id="rId8"/>
    <sheet name="Sheet1" sheetId="27" r:id="rId9"/>
  </sheets>
  <calcPr calcId="124519"/>
</workbook>
</file>

<file path=xl/calcChain.xml><?xml version="1.0" encoding="utf-8"?>
<calcChain xmlns="http://schemas.openxmlformats.org/spreadsheetml/2006/main">
  <c r="D29" i="1"/>
  <c r="J29" s="1"/>
  <c r="D45" i="2"/>
  <c r="J45" s="1"/>
  <c r="D21" i="21"/>
  <c r="J21" s="1"/>
  <c r="D23" i="26"/>
  <c r="J23" s="1"/>
  <c r="D26" i="1"/>
  <c r="J26" s="1"/>
  <c r="D30" i="19"/>
  <c r="J30" s="1"/>
  <c r="D20" i="2"/>
  <c r="J20" s="1"/>
  <c r="D11" i="25"/>
  <c r="J11" s="1"/>
  <c r="D17"/>
  <c r="J17" s="1"/>
  <c r="D25"/>
  <c r="J25" s="1"/>
  <c r="D16"/>
  <c r="J16" s="1"/>
  <c r="D19" i="1"/>
  <c r="J19" s="1"/>
  <c r="D13" i="25"/>
  <c r="J13" s="1"/>
  <c r="D14"/>
  <c r="J14" s="1"/>
  <c r="D15"/>
  <c r="J15" s="1"/>
  <c r="D20"/>
  <c r="J20" s="1"/>
  <c r="D28"/>
  <c r="J28" s="1"/>
  <c r="D19"/>
  <c r="J19" s="1"/>
  <c r="D18"/>
  <c r="J18" s="1"/>
  <c r="D29"/>
  <c r="J29" s="1"/>
  <c r="D21"/>
  <c r="J21" s="1"/>
  <c r="D22"/>
  <c r="J22" s="1"/>
  <c r="D23"/>
  <c r="J23" s="1"/>
  <c r="D24"/>
  <c r="J24" s="1"/>
  <c r="D12"/>
  <c r="J12" s="1"/>
  <c r="D27"/>
  <c r="J27" s="1"/>
  <c r="D26"/>
  <c r="J26" s="1"/>
  <c r="D14" i="21"/>
  <c r="J14" s="1"/>
  <c r="D22"/>
  <c r="J22" s="1"/>
  <c r="D26"/>
  <c r="J26" s="1"/>
  <c r="D24"/>
  <c r="J24" s="1"/>
  <c r="D15"/>
  <c r="J15" s="1"/>
  <c r="D20"/>
  <c r="J20" s="1"/>
  <c r="D22" i="20"/>
  <c r="J22" s="1"/>
  <c r="D12"/>
  <c r="J12" s="1"/>
  <c r="D38" i="2"/>
  <c r="J38" s="1"/>
  <c r="D31"/>
  <c r="J31" s="1"/>
  <c r="D18"/>
  <c r="J18" s="1"/>
  <c r="D26"/>
  <c r="J26" s="1"/>
  <c r="D28"/>
  <c r="J28" s="1"/>
  <c r="D16"/>
  <c r="J16" s="1"/>
  <c r="D23" i="1"/>
  <c r="J23" s="1"/>
  <c r="D18"/>
  <c r="J18" s="1"/>
  <c r="D18" i="26"/>
  <c r="J18" s="1"/>
  <c r="D22"/>
  <c r="J22" s="1"/>
  <c r="D11"/>
  <c r="J11" s="1"/>
  <c r="D14"/>
  <c r="J14" s="1"/>
  <c r="D12"/>
  <c r="J12" s="1"/>
  <c r="D24"/>
  <c r="J24" s="1"/>
  <c r="D15"/>
  <c r="J15" s="1"/>
  <c r="D17"/>
  <c r="J17" s="1"/>
  <c r="D16"/>
  <c r="J16" s="1"/>
  <c r="D20"/>
  <c r="J20" s="1"/>
  <c r="D13"/>
  <c r="J13" s="1"/>
  <c r="D19"/>
  <c r="J19" s="1"/>
  <c r="D21"/>
  <c r="J21" s="1"/>
  <c r="D17" i="24"/>
  <c r="J17" s="1"/>
  <c r="D14"/>
  <c r="J14" s="1"/>
  <c r="D12"/>
  <c r="J12" s="1"/>
  <c r="D24"/>
  <c r="J24" s="1"/>
  <c r="D20"/>
  <c r="J20" s="1"/>
  <c r="D11"/>
  <c r="J11" s="1"/>
  <c r="D26"/>
  <c r="J26" s="1"/>
  <c r="D16"/>
  <c r="J16" s="1"/>
  <c r="D19"/>
  <c r="J19" s="1"/>
  <c r="D21"/>
  <c r="J21" s="1"/>
  <c r="D23"/>
  <c r="J23" s="1"/>
  <c r="D22"/>
  <c r="J22" s="1"/>
  <c r="D13"/>
  <c r="J13" s="1"/>
  <c r="D18"/>
  <c r="J18" s="1"/>
  <c r="D25"/>
  <c r="J25" s="1"/>
  <c r="D15"/>
  <c r="J15" s="1"/>
  <c r="D25" i="21"/>
  <c r="J25" s="1"/>
  <c r="D12"/>
  <c r="J12" s="1"/>
  <c r="D17"/>
  <c r="J17" s="1"/>
  <c r="D13"/>
  <c r="J13" s="1"/>
  <c r="D19"/>
  <c r="J19" s="1"/>
  <c r="D18"/>
  <c r="J18" s="1"/>
  <c r="D11"/>
  <c r="J11" s="1"/>
  <c r="D23"/>
  <c r="J23" s="1"/>
  <c r="D16"/>
  <c r="J16" s="1"/>
  <c r="D17" i="20"/>
  <c r="J17" s="1"/>
  <c r="D24"/>
  <c r="J24" s="1"/>
  <c r="D18"/>
  <c r="J18" s="1"/>
  <c r="D27"/>
  <c r="J27" s="1"/>
  <c r="D21"/>
  <c r="J21" s="1"/>
  <c r="D23"/>
  <c r="J23" s="1"/>
  <c r="D19"/>
  <c r="J19" s="1"/>
  <c r="D16"/>
  <c r="J16" s="1"/>
  <c r="D20"/>
  <c r="J20" s="1"/>
  <c r="D15"/>
  <c r="J15" s="1"/>
  <c r="D14"/>
  <c r="D11"/>
  <c r="J11" s="1"/>
  <c r="D13"/>
  <c r="J13" s="1"/>
  <c r="D28"/>
  <c r="J28" s="1"/>
  <c r="D25"/>
  <c r="J25" s="1"/>
  <c r="D26"/>
  <c r="J26" s="1"/>
  <c r="D22" i="19"/>
  <c r="J22" s="1"/>
  <c r="D24"/>
  <c r="J24" s="1"/>
  <c r="D19"/>
  <c r="J19" s="1"/>
  <c r="D31"/>
  <c r="J31" s="1"/>
  <c r="D20"/>
  <c r="J20" s="1"/>
  <c r="D32"/>
  <c r="J32" s="1"/>
  <c r="D11"/>
  <c r="J11" s="1"/>
  <c r="D33"/>
  <c r="J33" s="1"/>
  <c r="D17"/>
  <c r="J17" s="1"/>
  <c r="D15"/>
  <c r="J15" s="1"/>
  <c r="D14"/>
  <c r="J14" s="1"/>
  <c r="D23"/>
  <c r="J23" s="1"/>
  <c r="D13"/>
  <c r="J13" s="1"/>
  <c r="D29"/>
  <c r="J29" s="1"/>
  <c r="D25"/>
  <c r="J25" s="1"/>
  <c r="D18"/>
  <c r="J18" s="1"/>
  <c r="D12"/>
  <c r="J12" s="1"/>
  <c r="D27"/>
  <c r="J27" s="1"/>
  <c r="D21"/>
  <c r="J21" s="1"/>
  <c r="D16"/>
  <c r="J16" s="1"/>
  <c r="D26"/>
  <c r="J26" s="1"/>
  <c r="D28"/>
  <c r="J28" s="1"/>
  <c r="D40" i="2"/>
  <c r="J40" s="1"/>
  <c r="D21"/>
  <c r="J21" s="1"/>
  <c r="D36"/>
  <c r="J36" s="1"/>
  <c r="D35"/>
  <c r="J35" s="1"/>
  <c r="D30"/>
  <c r="J30" s="1"/>
  <c r="D23"/>
  <c r="J23" s="1"/>
  <c r="D24"/>
  <c r="J24" s="1"/>
  <c r="D46"/>
  <c r="J46" s="1"/>
  <c r="D37"/>
  <c r="J37" s="1"/>
  <c r="D11"/>
  <c r="J11" s="1"/>
  <c r="D25"/>
  <c r="J25" s="1"/>
  <c r="D28" i="1"/>
  <c r="J28" s="1"/>
  <c r="D27"/>
  <c r="J27" s="1"/>
  <c r="D14"/>
  <c r="J14" s="1"/>
  <c r="D16"/>
  <c r="J16" s="1"/>
  <c r="D24"/>
  <c r="J24" s="1"/>
  <c r="D25"/>
  <c r="J25" s="1"/>
  <c r="D17"/>
  <c r="J17" s="1"/>
  <c r="D22"/>
  <c r="J22" s="1"/>
  <c r="D12" i="2"/>
  <c r="J12" s="1"/>
  <c r="D33"/>
  <c r="J33" s="1"/>
  <c r="D43"/>
  <c r="J43" s="1"/>
  <c r="D47"/>
  <c r="J47" s="1"/>
  <c r="D29"/>
  <c r="J29" s="1"/>
  <c r="D32"/>
  <c r="J32" s="1"/>
  <c r="D41"/>
  <c r="J41" s="1"/>
  <c r="D34"/>
  <c r="J34" s="1"/>
  <c r="D19"/>
  <c r="J19" s="1"/>
  <c r="D44"/>
  <c r="J44" s="1"/>
  <c r="D13"/>
  <c r="J13" s="1"/>
  <c r="D15"/>
  <c r="J15" s="1"/>
  <c r="D22"/>
  <c r="J22" s="1"/>
  <c r="D42"/>
  <c r="J42" s="1"/>
  <c r="D14"/>
  <c r="J14" s="1"/>
  <c r="D27"/>
  <c r="J27" s="1"/>
  <c r="D17"/>
  <c r="J17" s="1"/>
  <c r="D39"/>
  <c r="J39" s="1"/>
  <c r="D21" i="1"/>
  <c r="J21" s="1"/>
  <c r="D13"/>
  <c r="J13" s="1"/>
  <c r="D31"/>
  <c r="J31" s="1"/>
  <c r="D20"/>
  <c r="J20" s="1"/>
  <c r="D12"/>
  <c r="J12" s="1"/>
  <c r="D32"/>
  <c r="J32" s="1"/>
  <c r="D11"/>
  <c r="J11" s="1"/>
  <c r="D15"/>
  <c r="J15" s="1"/>
  <c r="D30"/>
  <c r="J30" s="1"/>
</calcChain>
</file>

<file path=xl/sharedStrings.xml><?xml version="1.0" encoding="utf-8"?>
<sst xmlns="http://schemas.openxmlformats.org/spreadsheetml/2006/main" count="385" uniqueCount="213">
  <si>
    <t>Ime i prezime kandidata</t>
  </si>
  <si>
    <t>Vremenski period od dana diplomiranja do dana raspisivanja konkursa</t>
  </si>
  <si>
    <t>bodovi</t>
  </si>
  <si>
    <t>Više stručno zvanje</t>
  </si>
  <si>
    <t>Intervju</t>
  </si>
  <si>
    <t>Dodatni bodovi (boračka kategorija)</t>
  </si>
  <si>
    <t>Ukupan broj ostvarenih bodova</t>
  </si>
  <si>
    <t>Rang</t>
  </si>
  <si>
    <t>datum dilomiranja</t>
  </si>
  <si>
    <t>Procent. uvećanje po osnovu radna obaveze</t>
  </si>
  <si>
    <t>Procent. uvećanje po osnovu pripadnosti nekoj od boračkih kategorija</t>
  </si>
  <si>
    <t>KANDIDATI KOJI NE ISPUNJAVAJU FORMALNO - PRAVNE USLOVE KONKURSA</t>
  </si>
  <si>
    <t>Razlog zbog kojeg kandidat ne ispunjava formalno - pravne uslove konkursa</t>
  </si>
  <si>
    <t>Obrazac 6 (nastavnici, stručni saradnici i saradnici)</t>
  </si>
  <si>
    <t>do dana  raspisivanja</t>
  </si>
  <si>
    <t xml:space="preserve"> </t>
  </si>
  <si>
    <t>JAVNA USTANOVA OSNOVNA ŠKOLA "MEJDAN"</t>
  </si>
  <si>
    <t>Elvira Čolaković</t>
  </si>
  <si>
    <t>Marijana Dejanović Harčin</t>
  </si>
  <si>
    <t>Erna Murić</t>
  </si>
  <si>
    <t>Senada Salihović</t>
  </si>
  <si>
    <t>Dijana Marijanović Kravić</t>
  </si>
  <si>
    <t>Amel Suljić</t>
  </si>
  <si>
    <t>Amra Smajlović</t>
  </si>
  <si>
    <t>Minela Mušić Čolić</t>
  </si>
  <si>
    <t>Lejla Dajdzić</t>
  </si>
  <si>
    <t>Adnan Harbić</t>
  </si>
  <si>
    <t>Amela Bešić</t>
  </si>
  <si>
    <t>Maja Muharemagić</t>
  </si>
  <si>
    <t>Amela Bajrović</t>
  </si>
  <si>
    <t>Sabina Hodzić</t>
  </si>
  <si>
    <t>Diana Tučić</t>
  </si>
  <si>
    <t>Merima Arapčić</t>
  </si>
  <si>
    <t>Fahira Siručić Suljagić</t>
  </si>
  <si>
    <t>Mirela Udovčić</t>
  </si>
  <si>
    <t>Irena Beganović</t>
  </si>
  <si>
    <t>Lejla Dervišević</t>
  </si>
  <si>
    <t>Samira Mazalović</t>
  </si>
  <si>
    <t>Semira Delić</t>
  </si>
  <si>
    <t>Nermina Hasanović</t>
  </si>
  <si>
    <t>Edin Lupić</t>
  </si>
  <si>
    <t>Elvis Abadzić</t>
  </si>
  <si>
    <t>Majda Bandović</t>
  </si>
  <si>
    <t>Azra Mujić</t>
  </si>
  <si>
    <t>Mersiha Tupajić</t>
  </si>
  <si>
    <t>Mersiha Hajdarbegović</t>
  </si>
  <si>
    <t>Almira Kišić</t>
  </si>
  <si>
    <t>Adela Smajić</t>
  </si>
  <si>
    <t>Meliha Kišić</t>
  </si>
  <si>
    <t>Bojić Denis</t>
  </si>
  <si>
    <t>Meksida Hodzić</t>
  </si>
  <si>
    <t xml:space="preserve"> Meksida Hodzić</t>
  </si>
  <si>
    <t>Eldina Nuhanović</t>
  </si>
  <si>
    <t>Emir Lolić</t>
  </si>
  <si>
    <t>Ćuk Zoran</t>
  </si>
  <si>
    <t xml:space="preserve">Irma Kadić </t>
  </si>
  <si>
    <t>Mensur Duraković</t>
  </si>
  <si>
    <t>Emina Malić</t>
  </si>
  <si>
    <t>Selma Čičkušić</t>
  </si>
  <si>
    <t>Muris Mašić</t>
  </si>
  <si>
    <t>Emina Ključanin</t>
  </si>
  <si>
    <t>Samir Jusufović</t>
  </si>
  <si>
    <t>Tamara Čajić Zulfić</t>
  </si>
  <si>
    <t>Tamara Zulfić Čajić</t>
  </si>
  <si>
    <t>Elvir Jakubović</t>
  </si>
  <si>
    <t>Elvir Čajić</t>
  </si>
  <si>
    <t>Slaven Mujčinović</t>
  </si>
  <si>
    <t>Amra Bektić</t>
  </si>
  <si>
    <t>Nevres Kadić</t>
  </si>
  <si>
    <t>Emina Delić</t>
  </si>
  <si>
    <t>Admir Suljičić</t>
  </si>
  <si>
    <t>Melisa Hodzić</t>
  </si>
  <si>
    <t>Haida Ahmetović</t>
  </si>
  <si>
    <t>Sabrija Đedović</t>
  </si>
  <si>
    <t>Senada Aličić</t>
  </si>
  <si>
    <t>Selma Zenunović</t>
  </si>
  <si>
    <t>Emina Subašić</t>
  </si>
  <si>
    <t>Irma Mujagić</t>
  </si>
  <si>
    <t>Nermin Brkić</t>
  </si>
  <si>
    <t>Muamer Jagodić</t>
  </si>
  <si>
    <t>Merima Skurlić</t>
  </si>
  <si>
    <t>Lejla Jagodić</t>
  </si>
  <si>
    <t>Amra Husić</t>
  </si>
  <si>
    <t>Eldina Hrvatović</t>
  </si>
  <si>
    <t>Selma Šmigalović</t>
  </si>
  <si>
    <t>Alma Grbić</t>
  </si>
  <si>
    <t>Nermina Mujabašić</t>
  </si>
  <si>
    <t>Mladen Divović</t>
  </si>
  <si>
    <t>Munevera Brašnjić</t>
  </si>
  <si>
    <t>Danijal Berberović</t>
  </si>
  <si>
    <t>Sanela Nuhbegović</t>
  </si>
  <si>
    <t>Anel Kovačević</t>
  </si>
  <si>
    <t>Azra Dzeko</t>
  </si>
  <si>
    <t>Maja Todorović</t>
  </si>
  <si>
    <t>Damir Katana</t>
  </si>
  <si>
    <t>Jasmina Brkić</t>
  </si>
  <si>
    <t>Adisa Hodzić</t>
  </si>
  <si>
    <t>Vernama Bojić</t>
  </si>
  <si>
    <t>Tatjana Todorović</t>
  </si>
  <si>
    <t>Arnela Zahirović</t>
  </si>
  <si>
    <t>Lejla Kurtović</t>
  </si>
  <si>
    <t>Lejla Salkić</t>
  </si>
  <si>
    <t>Irma Đulović</t>
  </si>
  <si>
    <t>Elvedin Salihović</t>
  </si>
  <si>
    <t>Senka Šehović</t>
  </si>
  <si>
    <t>Azelma Halilović</t>
  </si>
  <si>
    <t>Enisa Ademović</t>
  </si>
  <si>
    <t>Minela Zukić</t>
  </si>
  <si>
    <t>Selmira Smajić</t>
  </si>
  <si>
    <t>Elvira Sabitović</t>
  </si>
  <si>
    <t>Edina Hatić</t>
  </si>
  <si>
    <t>Aida Avdić</t>
  </si>
  <si>
    <t>Selma Šišić</t>
  </si>
  <si>
    <t>Isnar Tinjić</t>
  </si>
  <si>
    <t>Selvira Mujkić</t>
  </si>
  <si>
    <t>Jasmina Zukić</t>
  </si>
  <si>
    <t>Monika Čajić</t>
  </si>
  <si>
    <t>Mersudin Umihanić</t>
  </si>
  <si>
    <t>Alema Borogovac</t>
  </si>
  <si>
    <t>Adis Aljić</t>
  </si>
  <si>
    <t>Safeta Hodzić</t>
  </si>
  <si>
    <t>Jasmin Suljanović</t>
  </si>
  <si>
    <t>Jasmina Ibrahimović</t>
  </si>
  <si>
    <t xml:space="preserve">Nadina Taletović-Šišić </t>
  </si>
  <si>
    <t>Ivana Huseinefendić</t>
  </si>
  <si>
    <t>Amela Bašić</t>
  </si>
  <si>
    <t>Jasna Užičanin</t>
  </si>
  <si>
    <t xml:space="preserve"> 27.7.2020.</t>
  </si>
  <si>
    <t>Sabina Kikanović</t>
  </si>
  <si>
    <t>Amir Paočić</t>
  </si>
  <si>
    <t>Alisa Džinić</t>
  </si>
  <si>
    <t>Sumeja Alihodžić</t>
  </si>
  <si>
    <t>Selma Kalesić</t>
  </si>
  <si>
    <t>Asja Ganić</t>
  </si>
  <si>
    <t>Saida Selimović</t>
  </si>
  <si>
    <t>Sanela Delić</t>
  </si>
  <si>
    <t>Selmir Softić</t>
  </si>
  <si>
    <t>Zerina Sakić</t>
  </si>
  <si>
    <t>Aida Jaganjac</t>
  </si>
  <si>
    <t>Nije stručan-nema stručni ispit</t>
  </si>
  <si>
    <t>Tahira Halilović</t>
  </si>
  <si>
    <t>Andreana Husejnović</t>
  </si>
  <si>
    <t>Sadmila Selmanović</t>
  </si>
  <si>
    <t>Samra Jelačić</t>
  </si>
  <si>
    <t>Ferida Malkić</t>
  </si>
  <si>
    <t>Alma Merić</t>
  </si>
  <si>
    <t>Mirha Imamović</t>
  </si>
  <si>
    <t>Merima Delić</t>
  </si>
  <si>
    <t>Sabina Džinić</t>
  </si>
  <si>
    <t>Rensa Berbić Mišić</t>
  </si>
  <si>
    <t>Selma Gradaškić</t>
  </si>
  <si>
    <t>Anela Delić</t>
  </si>
  <si>
    <t>Seldina Halilović</t>
  </si>
  <si>
    <t>Sabina Mešković</t>
  </si>
  <si>
    <t>Aida Jusić</t>
  </si>
  <si>
    <t>Edis Ćatibušić</t>
  </si>
  <si>
    <t>Mehmed Hasić</t>
  </si>
  <si>
    <t>Jasmina Šarić</t>
  </si>
  <si>
    <t>Mirela Mujkić</t>
  </si>
  <si>
    <t>Emina Marković</t>
  </si>
  <si>
    <t>Adelisa Tursunović</t>
  </si>
  <si>
    <t>Amela Čaušević</t>
  </si>
  <si>
    <t>Amra Gvozden</t>
  </si>
  <si>
    <t>nema stručni ispit</t>
  </si>
  <si>
    <t>Mersida Muminović-Muminhod.</t>
  </si>
  <si>
    <t>Ivana Husejnefendić</t>
  </si>
  <si>
    <t>Melisa Dautović</t>
  </si>
  <si>
    <t>Elma Skopljak</t>
  </si>
  <si>
    <t>Almedina Hodžić</t>
  </si>
  <si>
    <t>Jasmina Perkić</t>
  </si>
  <si>
    <t>Nihada Ahmetović</t>
  </si>
  <si>
    <t>Faketa Fejzić</t>
  </si>
  <si>
    <t>Admira Zejnilović</t>
  </si>
  <si>
    <t>nema izjave</t>
  </si>
  <si>
    <t>Benjamin Avdić</t>
  </si>
  <si>
    <t>nema stručni</t>
  </si>
  <si>
    <t>datum diplomiranja</t>
  </si>
  <si>
    <t>Sandra Đurić</t>
  </si>
  <si>
    <t>Lejla Jusić</t>
  </si>
  <si>
    <t>Merima Musić</t>
  </si>
  <si>
    <t>Ervin Mujabašić</t>
  </si>
  <si>
    <t>Mersida Bešić</t>
  </si>
  <si>
    <t>Amra Halilbašić</t>
  </si>
  <si>
    <t>Senada Užičanin</t>
  </si>
  <si>
    <t>Anadin Džinić</t>
  </si>
  <si>
    <t>Dženana Bošnjaković</t>
  </si>
  <si>
    <t>Amra Mehić</t>
  </si>
  <si>
    <t>Sedad Hodžić</t>
  </si>
  <si>
    <t>Arisa Duraković</t>
  </si>
  <si>
    <t>Salih Kunić</t>
  </si>
  <si>
    <t>Amela Kovačević</t>
  </si>
  <si>
    <t>Nihad Dedić</t>
  </si>
  <si>
    <t>Mirnes Poljaković</t>
  </si>
  <si>
    <t>Almira Beganović</t>
  </si>
  <si>
    <t>Muhamed Tupkušić</t>
  </si>
  <si>
    <t xml:space="preserve"> RANG-LISTA NJEMAČKI JEZIK  65.3</t>
  </si>
  <si>
    <t xml:space="preserve">  RANG-LISTA TEHNIČKI ODGOJ  65.1</t>
  </si>
  <si>
    <t xml:space="preserve"> RANG LISTA-DEFEKTOLOG 65.8</t>
  </si>
  <si>
    <t xml:space="preserve">  RANG-LISTA OTI  65.7</t>
  </si>
  <si>
    <t xml:space="preserve">  RANG-LISTA ENGLESKI JEZIK  65.4</t>
  </si>
  <si>
    <t xml:space="preserve">  RANG-LISTA  FIZIKA 65.2</t>
  </si>
  <si>
    <t xml:space="preserve">  RANG-LISTA  MATEMATIKA 65.5</t>
  </si>
  <si>
    <t xml:space="preserve"> RANG-LISTA BHS JEZIK I KNJIŽEVNOST 65.6</t>
  </si>
  <si>
    <t>Fatima Mehmedović</t>
  </si>
  <si>
    <t>Djelovodni broj:</t>
  </si>
  <si>
    <t>tiflolog-nije odgovarajuća stručna sprema tražena konkursom</t>
  </si>
  <si>
    <t>nepotpuna dokumentacija-izjava nije odgovarajuća</t>
  </si>
  <si>
    <t>nije pristupio intervjuu</t>
  </si>
  <si>
    <t>nije pristupila intervjuu</t>
  </si>
  <si>
    <t>nije pristupio/la intervjuu</t>
  </si>
  <si>
    <t>Datum: 19.8.2020. godine</t>
  </si>
  <si>
    <t>Datum: 19.08.2020. godine</t>
  </si>
  <si>
    <t>Mersiha Hukić-Musić</t>
  </si>
</sst>
</file>

<file path=xl/styles.xml><?xml version="1.0" encoding="utf-8"?>
<styleSheet xmlns="http://schemas.openxmlformats.org/spreadsheetml/2006/main">
  <numFmts count="2">
    <numFmt numFmtId="164" formatCode="[$-1141A]dd/mm/yyyy/;@"/>
    <numFmt numFmtId="165" formatCode="[$-1141A]d\.m\.yyyy;@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Alignment="1" applyProtection="1">
      <alignment shrinkToFit="1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left" shrinkToFit="1"/>
      <protection locked="0"/>
    </xf>
    <xf numFmtId="0" fontId="0" fillId="0" borderId="0" xfId="0" applyFont="1" applyAlignment="1" applyProtection="1">
      <alignment shrinkToFit="1"/>
      <protection locked="0"/>
    </xf>
    <xf numFmtId="49" fontId="0" fillId="0" borderId="0" xfId="0" applyNumberFormat="1" applyFont="1" applyAlignment="1" applyProtection="1">
      <alignment shrinkToFi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shrinkToFit="1"/>
      <protection locked="0"/>
    </xf>
    <xf numFmtId="165" fontId="0" fillId="0" borderId="1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0" fontId="4" fillId="0" borderId="0" xfId="0" applyFont="1" applyAlignment="1" applyProtection="1">
      <alignment horizontal="left" shrinkToFit="1"/>
      <protection locked="0"/>
    </xf>
    <xf numFmtId="9" fontId="0" fillId="0" borderId="2" xfId="0" applyNumberFormat="1" applyBorder="1" applyProtection="1">
      <protection locked="0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alignment shrinkToFit="1"/>
      <protection locked="0"/>
    </xf>
    <xf numFmtId="2" fontId="0" fillId="3" borderId="1" xfId="0" applyNumberFormat="1" applyFill="1" applyBorder="1" applyAlignment="1" applyProtection="1">
      <alignment shrinkToFit="1"/>
    </xf>
    <xf numFmtId="0" fontId="0" fillId="0" borderId="1" xfId="0" applyBorder="1" applyProtection="1">
      <protection locked="0"/>
    </xf>
    <xf numFmtId="9" fontId="3" fillId="0" borderId="1" xfId="1" applyFont="1" applyFill="1" applyBorder="1" applyAlignment="1" applyProtection="1">
      <alignment horizontal="center" shrinkToFi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 applyProtection="1">
      <alignment shrinkToFit="1"/>
    </xf>
    <xf numFmtId="0" fontId="0" fillId="0" borderId="2" xfId="0" applyBorder="1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9" fontId="3" fillId="0" borderId="1" xfId="1" applyFont="1" applyFill="1" applyBorder="1" applyAlignment="1" applyProtection="1">
      <alignment shrinkToFit="1"/>
      <protection locked="0"/>
    </xf>
    <xf numFmtId="9" fontId="3" fillId="0" borderId="2" xfId="1" applyFont="1" applyFill="1" applyBorder="1" applyAlignment="1" applyProtection="1">
      <alignment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>
      <alignment shrinkToFit="1"/>
    </xf>
    <xf numFmtId="0" fontId="0" fillId="0" borderId="0" xfId="0" applyAlignment="1" applyProtection="1">
      <alignment horizontal="left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shrinkToFit="1"/>
    </xf>
    <xf numFmtId="0" fontId="0" fillId="0" borderId="0" xfId="0" applyFill="1" applyAlignment="1" applyProtection="1">
      <alignment horizontal="center" shrinkToFit="1"/>
      <protection locked="0"/>
    </xf>
    <xf numFmtId="0" fontId="0" fillId="0" borderId="0" xfId="0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shrinkToFit="1"/>
    </xf>
    <xf numFmtId="0" fontId="2" fillId="0" borderId="4" xfId="0" applyFont="1" applyBorder="1" applyAlignment="1">
      <alignment horizontal="left" shrinkToFit="1"/>
    </xf>
    <xf numFmtId="49" fontId="0" fillId="0" borderId="0" xfId="0" applyNumberFormat="1" applyFont="1" applyAlignment="1" applyProtection="1">
      <alignment horizontal="center" shrinkToFit="1"/>
      <protection locked="0"/>
    </xf>
    <xf numFmtId="0" fontId="0" fillId="0" borderId="0" xfId="0" applyFill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1" xfId="0" applyFont="1" applyBorder="1" applyAlignment="1" applyProtection="1">
      <alignment horizontal="left" shrinkToFit="1"/>
      <protection locked="0"/>
    </xf>
    <xf numFmtId="0" fontId="0" fillId="0" borderId="6" xfId="0" applyFont="1" applyBorder="1" applyAlignment="1" applyProtection="1">
      <alignment horizontal="left" shrinkToFit="1"/>
      <protection locked="0"/>
    </xf>
    <xf numFmtId="0" fontId="6" fillId="0" borderId="7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horizontal="center" shrinkToFit="1"/>
      <protection locked="0"/>
    </xf>
    <xf numFmtId="0" fontId="5" fillId="0" borderId="7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49" fontId="0" fillId="0" borderId="0" xfId="0" applyNumberFormat="1" applyFont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shrinkToFit="1"/>
    </xf>
    <xf numFmtId="0" fontId="5" fillId="0" borderId="9" xfId="0" applyFont="1" applyBorder="1" applyAlignment="1">
      <alignment horizontal="center" vertical="center" textRotation="90" shrinkToFi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shrinkToFit="1"/>
    </xf>
    <xf numFmtId="0" fontId="5" fillId="0" borderId="4" xfId="0" applyFont="1" applyBorder="1" applyAlignment="1">
      <alignment horizontal="center" vertical="center" textRotation="90" shrinkToFit="1"/>
    </xf>
    <xf numFmtId="0" fontId="2" fillId="0" borderId="10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left" vertical="center" textRotation="90" shrinkToFit="1"/>
    </xf>
    <xf numFmtId="0" fontId="5" fillId="0" borderId="4" xfId="0" applyFont="1" applyBorder="1" applyAlignment="1">
      <alignment horizontal="left" vertical="center" textRotation="90" shrinkToFit="1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16" xfId="0" applyFont="1" applyBorder="1" applyAlignment="1" applyProtection="1">
      <alignment horizontal="left" shrinkToFit="1"/>
      <protection locked="0"/>
    </xf>
    <xf numFmtId="0" fontId="0" fillId="0" borderId="17" xfId="0" applyFont="1" applyBorder="1" applyAlignment="1" applyProtection="1">
      <alignment horizontal="left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shrinkToFit="1"/>
      <protection locked="0"/>
    </xf>
    <xf numFmtId="0" fontId="2" fillId="0" borderId="22" xfId="0" applyFont="1" applyBorder="1" applyAlignment="1" applyProtection="1">
      <alignment horizontal="center" shrinkToFit="1"/>
      <protection locked="0"/>
    </xf>
    <xf numFmtId="0" fontId="2" fillId="0" borderId="23" xfId="0" applyFont="1" applyBorder="1" applyAlignment="1" applyProtection="1">
      <alignment horizontal="center" shrinkToFit="1"/>
      <protection locked="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10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45</xdr:row>
      <xdr:rowOff>85725</xdr:rowOff>
    </xdr:from>
    <xdr:ext cx="7834426" cy="3364639"/>
    <xdr:sp macro="" textlink="">
      <xdr:nvSpPr>
        <xdr:cNvPr id="3" name="TextBox 2"/>
        <xdr:cNvSpPr txBox="1"/>
      </xdr:nvSpPr>
      <xdr:spPr>
        <a:xfrm>
          <a:off x="47626" y="9372600"/>
          <a:ext cx="7834426" cy="3364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Rang lista objavljena 10.08.2020.godine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Kandidati nezadovoljni bodovanjem mogu uputiti žalbu Komisiji za bodovanje do utorka 11.08.2020.godine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Komisija za bodovanje: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1.Sadiković Elvira:___________________________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2.Suljić Mirza:______________________________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3.Dorić Šejla:_______________________________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Direktor škole: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 </a:t>
          </a:r>
        </a:p>
        <a:p>
          <a:endParaRPr lang="hr-HR" sz="1100"/>
        </a:p>
      </xdr:txBody>
    </xdr:sp>
    <xdr:clientData/>
  </xdr:oneCellAnchor>
  <xdr:twoCellAnchor editAs="oneCell">
    <xdr:from>
      <xdr:col>0</xdr:col>
      <xdr:colOff>47626</xdr:colOff>
      <xdr:row>43</xdr:row>
      <xdr:rowOff>85725</xdr:rowOff>
    </xdr:from>
    <xdr:to>
      <xdr:col>14</xdr:col>
      <xdr:colOff>314326</xdr:colOff>
      <xdr:row>62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9372600"/>
          <a:ext cx="8858250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57</xdr:row>
      <xdr:rowOff>142875</xdr:rowOff>
    </xdr:from>
    <xdr:ext cx="6924674" cy="3364639"/>
    <xdr:sp macro="" textlink="">
      <xdr:nvSpPr>
        <xdr:cNvPr id="3" name="TextBox 2"/>
        <xdr:cNvSpPr txBox="1"/>
      </xdr:nvSpPr>
      <xdr:spPr>
        <a:xfrm>
          <a:off x="76201" y="12649200"/>
          <a:ext cx="6924674" cy="3364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Rang lista objavljena 10.08.2020.godine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Kandidati nezadovoljni bodovanjem mogu uputiti žalbu Komisiji za bodovanje do utorka 11.08.2020.godine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Komisija za bodovanje: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1.Sadiković Elvira:___________________________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2.Suljić Mirza:______________________________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3.Dorić Šejla:_______________________________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Direktor škole: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 </a:t>
          </a:r>
        </a:p>
        <a:p>
          <a:endParaRPr lang="hr-HR" sz="1100"/>
        </a:p>
      </xdr:txBody>
    </xdr:sp>
    <xdr:clientData/>
  </xdr:oneCellAnchor>
  <xdr:twoCellAnchor editAs="oneCell">
    <xdr:from>
      <xdr:col>0</xdr:col>
      <xdr:colOff>76201</xdr:colOff>
      <xdr:row>57</xdr:row>
      <xdr:rowOff>142875</xdr:rowOff>
    </xdr:from>
    <xdr:to>
      <xdr:col>14</xdr:col>
      <xdr:colOff>295276</xdr:colOff>
      <xdr:row>76</xdr:row>
      <xdr:rowOff>180975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1" y="12649200"/>
          <a:ext cx="8858250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43</xdr:row>
      <xdr:rowOff>114300</xdr:rowOff>
    </xdr:from>
    <xdr:ext cx="6715125" cy="3536866"/>
    <xdr:sp macro="" textlink="">
      <xdr:nvSpPr>
        <xdr:cNvPr id="3" name="TextBox 2"/>
        <xdr:cNvSpPr txBox="1"/>
      </xdr:nvSpPr>
      <xdr:spPr>
        <a:xfrm>
          <a:off x="104775" y="9534525"/>
          <a:ext cx="6715125" cy="35368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Rang lista objavljena 10.08.2020.godine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Kandidati nezadovoljni bodovanjem mogu uputiti žalbu Komisiji za bodovanje do utorka 11.08.2020.godine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Komisija za bodovanje: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1.Sadiković Elvira:___________________________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2.Suljić Mirza:______________________________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3.Dorić Šejla:_______________________________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Direktor škole: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 </a:t>
          </a:r>
        </a:p>
        <a:p>
          <a:endParaRPr lang="hr-HR" sz="1100"/>
        </a:p>
      </xdr:txBody>
    </xdr:sp>
    <xdr:clientData/>
  </xdr:oneCellAnchor>
  <xdr:twoCellAnchor editAs="oneCell">
    <xdr:from>
      <xdr:col>0</xdr:col>
      <xdr:colOff>104775</xdr:colOff>
      <xdr:row>43</xdr:row>
      <xdr:rowOff>114300</xdr:rowOff>
    </xdr:from>
    <xdr:to>
      <xdr:col>14</xdr:col>
      <xdr:colOff>323850</xdr:colOff>
      <xdr:row>62</xdr:row>
      <xdr:rowOff>152400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9534525"/>
          <a:ext cx="8858250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39</xdr:row>
      <xdr:rowOff>95250</xdr:rowOff>
    </xdr:from>
    <xdr:ext cx="6838949" cy="3364639"/>
    <xdr:sp macro="" textlink="">
      <xdr:nvSpPr>
        <xdr:cNvPr id="3" name="TextBox 2"/>
        <xdr:cNvSpPr txBox="1"/>
      </xdr:nvSpPr>
      <xdr:spPr>
        <a:xfrm>
          <a:off x="76201" y="9163050"/>
          <a:ext cx="6838949" cy="3364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Rang lista objavljena 10.08.2020.godine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Kandidati nezadovoljni bodovanjem mogu uputiti žalbu Komisiji za bodovanje do utorka 11.08.2020.godine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Komisija za bodovanje: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1.Sadiković Elvira:___________________________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2.Suljić Mirza:______________________________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3.Dorić Šejla:_______________________________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Direktor škole: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 </a:t>
          </a:r>
        </a:p>
        <a:p>
          <a:endParaRPr lang="hr-HR" sz="1100"/>
        </a:p>
      </xdr:txBody>
    </xdr:sp>
    <xdr:clientData/>
  </xdr:oneCellAnchor>
  <xdr:twoCellAnchor editAs="oneCell">
    <xdr:from>
      <xdr:col>0</xdr:col>
      <xdr:colOff>76201</xdr:colOff>
      <xdr:row>39</xdr:row>
      <xdr:rowOff>76200</xdr:rowOff>
    </xdr:from>
    <xdr:to>
      <xdr:col>14</xdr:col>
      <xdr:colOff>295276</xdr:colOff>
      <xdr:row>58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1" y="8382000"/>
          <a:ext cx="8858250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35</xdr:row>
      <xdr:rowOff>114300</xdr:rowOff>
    </xdr:from>
    <xdr:ext cx="6724650" cy="3536866"/>
    <xdr:sp macro="" textlink="">
      <xdr:nvSpPr>
        <xdr:cNvPr id="3" name="TextBox 2"/>
        <xdr:cNvSpPr txBox="1"/>
      </xdr:nvSpPr>
      <xdr:spPr>
        <a:xfrm>
          <a:off x="66675" y="7639050"/>
          <a:ext cx="6724650" cy="35368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Rang lista objavljena 10.08.2020.godine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Kandidati nezadovoljni bodovanjem mogu uputiti žalbu Komisiji za bodovanje do utorka 11.08.2020.godine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Komisija za bodovanje: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1.Sadiković Elvira:___________________________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2.Suljić Mirza:______________________________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3.Dorić Šejla:_______________________________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Direktor škole: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 </a:t>
          </a:r>
        </a:p>
        <a:p>
          <a:endParaRPr lang="hr-HR" sz="1100"/>
        </a:p>
      </xdr:txBody>
    </xdr:sp>
    <xdr:clientData/>
  </xdr:oneCellAnchor>
  <xdr:twoCellAnchor editAs="oneCell">
    <xdr:from>
      <xdr:col>0</xdr:col>
      <xdr:colOff>66675</xdr:colOff>
      <xdr:row>32</xdr:row>
      <xdr:rowOff>9525</xdr:rowOff>
    </xdr:from>
    <xdr:to>
      <xdr:col>14</xdr:col>
      <xdr:colOff>285750</xdr:colOff>
      <xdr:row>55</xdr:row>
      <xdr:rowOff>9525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72300"/>
          <a:ext cx="8858250" cy="438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35</xdr:row>
      <xdr:rowOff>85725</xdr:rowOff>
    </xdr:from>
    <xdr:ext cx="6838950" cy="3192412"/>
    <xdr:sp macro="" textlink="">
      <xdr:nvSpPr>
        <xdr:cNvPr id="6" name="TextBox 5"/>
        <xdr:cNvSpPr txBox="1"/>
      </xdr:nvSpPr>
      <xdr:spPr>
        <a:xfrm>
          <a:off x="47626" y="8010525"/>
          <a:ext cx="6838950" cy="3192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Rang lista objavljena 10.08.2020.godine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Kandidati nezadovoljni bodovanjem mogu uputiti žalbu Komisiji za bodovanje do utorka 11.08.2020.godine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Komisija za bodovanje: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1.Sadiković Elvira:___________________________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2.Suljić Mirza:______________________________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3.Dorić Šejla:_______________________________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Direktor škole: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 </a:t>
          </a:r>
        </a:p>
        <a:p>
          <a:endParaRPr lang="hr-HR" sz="1100"/>
        </a:p>
      </xdr:txBody>
    </xdr:sp>
    <xdr:clientData/>
  </xdr:oneCellAnchor>
  <xdr:twoCellAnchor editAs="oneCell">
    <xdr:from>
      <xdr:col>0</xdr:col>
      <xdr:colOff>47626</xdr:colOff>
      <xdr:row>35</xdr:row>
      <xdr:rowOff>57151</xdr:rowOff>
    </xdr:from>
    <xdr:to>
      <xdr:col>14</xdr:col>
      <xdr:colOff>266701</xdr:colOff>
      <xdr:row>62</xdr:row>
      <xdr:rowOff>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7581901"/>
          <a:ext cx="8858250" cy="508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38</xdr:row>
      <xdr:rowOff>104775</xdr:rowOff>
    </xdr:from>
    <xdr:ext cx="6838950" cy="3192412"/>
    <xdr:sp macro="" textlink="">
      <xdr:nvSpPr>
        <xdr:cNvPr id="4" name="TextBox 3"/>
        <xdr:cNvSpPr txBox="1"/>
      </xdr:nvSpPr>
      <xdr:spPr>
        <a:xfrm>
          <a:off x="47626" y="8801100"/>
          <a:ext cx="6838950" cy="3192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Rang lista objavljena 10.08.2020.godine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Kandidati nezadovoljni bodovanjem mogu uputiti žalbu Komisiji za bodovanje do utorka 11.08.2020.godine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Komisija za bodovanje: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1.Sadiković Elvira:___________________________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2.Suljić Mirza:______________________________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3.Dorić Šejla:_______________________________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Direktor škole: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 </a:t>
          </a:r>
        </a:p>
        <a:p>
          <a:endParaRPr lang="hr-HR" sz="1100"/>
        </a:p>
      </xdr:txBody>
    </xdr:sp>
    <xdr:clientData/>
  </xdr:oneCellAnchor>
  <xdr:twoCellAnchor editAs="oneCell">
    <xdr:from>
      <xdr:col>0</xdr:col>
      <xdr:colOff>47626</xdr:colOff>
      <xdr:row>38</xdr:row>
      <xdr:rowOff>47625</xdr:rowOff>
    </xdr:from>
    <xdr:to>
      <xdr:col>14</xdr:col>
      <xdr:colOff>266701</xdr:colOff>
      <xdr:row>62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8172450"/>
          <a:ext cx="8858250" cy="465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33</xdr:row>
      <xdr:rowOff>95250</xdr:rowOff>
    </xdr:from>
    <xdr:ext cx="6677025" cy="3536866"/>
    <xdr:sp macro="" textlink="">
      <xdr:nvSpPr>
        <xdr:cNvPr id="3" name="TextBox 2"/>
        <xdr:cNvSpPr txBox="1"/>
      </xdr:nvSpPr>
      <xdr:spPr>
        <a:xfrm>
          <a:off x="209550" y="7200900"/>
          <a:ext cx="6677025" cy="35368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Rang lista objavljena 10.08.2020.godine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Kandidati nezadovoljni bodovanjem mogu uputiti žalbu Komisiji za bodovanje do utorka 11.08.2020.godine u 11h.</a:t>
          </a:r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Komisija za bodovanje: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1.Sadiković Elvira:___________________________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2.Suljić Mirza:______________________________ 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3.Dorić Šejla:_______________________________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Direktor škole:</a:t>
          </a:r>
        </a:p>
        <a:p>
          <a:endParaRPr lang="hr-H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 </a:t>
          </a:r>
        </a:p>
        <a:p>
          <a:endParaRPr lang="hr-HR" sz="1100"/>
        </a:p>
      </xdr:txBody>
    </xdr:sp>
    <xdr:clientData/>
  </xdr:oneCellAnchor>
  <xdr:twoCellAnchor editAs="oneCell">
    <xdr:from>
      <xdr:col>0</xdr:col>
      <xdr:colOff>0</xdr:colOff>
      <xdr:row>32</xdr:row>
      <xdr:rowOff>85725</xdr:rowOff>
    </xdr:from>
    <xdr:to>
      <xdr:col>14</xdr:col>
      <xdr:colOff>219075</xdr:colOff>
      <xdr:row>53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"/>
          <a:ext cx="8858250" cy="402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topLeftCell="A7" workbookViewId="0">
      <selection activeCell="I32" sqref="I32"/>
    </sheetView>
  </sheetViews>
  <sheetFormatPr defaultRowHeight="15"/>
  <cols>
    <col min="1" max="1" width="25.7109375" style="2" customWidth="1"/>
    <col min="2" max="2" width="10.42578125" style="2" customWidth="1"/>
    <col min="3" max="3" width="10.7109375" style="2" bestFit="1" customWidth="1"/>
    <col min="4" max="4" width="6.28515625" style="2" hidden="1" customWidth="1"/>
    <col min="5" max="5" width="8.28515625" customWidth="1"/>
    <col min="6" max="6" width="5.28515625" customWidth="1"/>
    <col min="7" max="7" width="9.42578125" style="5" customWidth="1"/>
    <col min="9" max="9" width="8" style="4" customWidth="1"/>
    <col min="10" max="10" width="10" customWidth="1"/>
    <col min="11" max="11" width="4.42578125" style="38" customWidth="1"/>
  </cols>
  <sheetData>
    <row r="1" spans="1:12">
      <c r="E1" s="63" t="s">
        <v>13</v>
      </c>
      <c r="F1" s="63"/>
      <c r="G1" s="63"/>
      <c r="H1" s="63"/>
      <c r="I1" s="63"/>
      <c r="J1" s="63"/>
      <c r="K1" s="63"/>
      <c r="L1" s="63"/>
    </row>
    <row r="2" spans="1:12">
      <c r="A2" s="14" t="s">
        <v>16</v>
      </c>
      <c r="B2" s="6"/>
      <c r="C2" s="6"/>
      <c r="D2" s="6"/>
      <c r="E2" s="7"/>
      <c r="F2" s="7"/>
      <c r="G2" s="8"/>
      <c r="H2" s="7"/>
      <c r="I2" s="9"/>
      <c r="J2" s="7"/>
      <c r="K2" s="37" t="s">
        <v>15</v>
      </c>
    </row>
    <row r="3" spans="1:12">
      <c r="A3" s="10"/>
      <c r="B3" s="6"/>
      <c r="C3" s="6"/>
      <c r="D3" s="6"/>
      <c r="E3" s="7"/>
      <c r="F3" s="7"/>
      <c r="G3" s="8"/>
      <c r="H3" s="7"/>
      <c r="I3" s="9"/>
      <c r="J3" s="7"/>
      <c r="K3" s="37"/>
    </row>
    <row r="4" spans="1:12">
      <c r="A4" s="6" t="s">
        <v>204</v>
      </c>
      <c r="B4" s="6"/>
      <c r="C4" s="6"/>
      <c r="D4" s="6"/>
      <c r="E4" s="7"/>
      <c r="F4" s="7"/>
      <c r="G4" s="8"/>
      <c r="H4" s="7"/>
      <c r="I4" s="9"/>
      <c r="J4" s="7"/>
      <c r="K4" s="37"/>
    </row>
    <row r="5" spans="1:12">
      <c r="A5" s="39" t="s">
        <v>211</v>
      </c>
      <c r="B5" s="74" t="s">
        <v>202</v>
      </c>
      <c r="C5" s="74"/>
      <c r="D5" s="74"/>
      <c r="E5" s="74"/>
      <c r="F5" s="74"/>
      <c r="G5" s="74"/>
      <c r="H5" s="7"/>
      <c r="I5" s="9"/>
      <c r="J5" s="7"/>
      <c r="K5" s="37"/>
    </row>
    <row r="6" spans="1:12">
      <c r="A6" s="11"/>
      <c r="B6" s="6"/>
      <c r="C6" s="6"/>
      <c r="D6" s="6"/>
      <c r="E6" s="7"/>
      <c r="F6" s="7"/>
      <c r="G6" s="8"/>
      <c r="H6" s="7"/>
      <c r="I6" s="9"/>
      <c r="J6" s="7"/>
      <c r="K6" s="37"/>
    </row>
    <row r="7" spans="1:12">
      <c r="A7" s="6"/>
      <c r="B7" s="74"/>
      <c r="C7" s="74"/>
      <c r="D7" s="74"/>
      <c r="E7" s="74"/>
      <c r="F7" s="74"/>
      <c r="G7" s="74"/>
      <c r="H7" s="74"/>
      <c r="I7" s="74"/>
      <c r="J7" s="74"/>
      <c r="K7" s="13"/>
    </row>
    <row r="8" spans="1:12" ht="12" customHeight="1" thickBot="1">
      <c r="B8" s="3"/>
      <c r="C8" s="3"/>
      <c r="D8" s="3"/>
      <c r="E8" s="1"/>
      <c r="F8" s="1"/>
    </row>
    <row r="9" spans="1:12" ht="42.75" customHeight="1">
      <c r="A9" s="64" t="s">
        <v>0</v>
      </c>
      <c r="B9" s="54" t="s">
        <v>1</v>
      </c>
      <c r="C9" s="54"/>
      <c r="D9" s="54"/>
      <c r="E9" s="66" t="s">
        <v>3</v>
      </c>
      <c r="F9" s="58" t="s">
        <v>4</v>
      </c>
      <c r="G9" s="70" t="s">
        <v>10</v>
      </c>
      <c r="H9" s="66" t="s">
        <v>5</v>
      </c>
      <c r="I9" s="66" t="s">
        <v>9</v>
      </c>
      <c r="J9" s="72" t="s">
        <v>6</v>
      </c>
      <c r="K9" s="68" t="s">
        <v>7</v>
      </c>
    </row>
    <row r="10" spans="1:12" ht="39.75" customHeight="1">
      <c r="A10" s="65"/>
      <c r="B10" s="20" t="s">
        <v>8</v>
      </c>
      <c r="C10" s="20" t="s">
        <v>14</v>
      </c>
      <c r="D10" s="33" t="s">
        <v>2</v>
      </c>
      <c r="E10" s="67"/>
      <c r="F10" s="59"/>
      <c r="G10" s="71"/>
      <c r="H10" s="67"/>
      <c r="I10" s="67"/>
      <c r="J10" s="73"/>
      <c r="K10" s="69"/>
    </row>
    <row r="11" spans="1:12" ht="15.75" customHeight="1">
      <c r="A11" s="30" t="s">
        <v>17</v>
      </c>
      <c r="B11" s="15">
        <v>37786</v>
      </c>
      <c r="C11" s="23">
        <v>44039</v>
      </c>
      <c r="D11" s="24">
        <f>IF(B11=0,0,DATEDIF(B11,C11,"m")*0.2)</f>
        <v>41</v>
      </c>
      <c r="E11" s="25"/>
      <c r="F11" s="25">
        <v>3</v>
      </c>
      <c r="G11" s="17"/>
      <c r="H11" s="25"/>
      <c r="I11" s="31"/>
      <c r="J11" s="27">
        <f>D11+E11+F11+((D11+E11+F11)*G11)+((D11+E11+F11+H11)*I11)+H11</f>
        <v>44</v>
      </c>
      <c r="K11" s="35">
        <v>1</v>
      </c>
    </row>
    <row r="12" spans="1:12">
      <c r="A12" s="22" t="s">
        <v>35</v>
      </c>
      <c r="B12" s="15">
        <v>38880</v>
      </c>
      <c r="C12" s="23">
        <v>44039</v>
      </c>
      <c r="D12" s="24">
        <f>IF(B12=0,0,DATEDIF(B12,C12,"m")*0.2)</f>
        <v>33.800000000000004</v>
      </c>
      <c r="E12" s="25"/>
      <c r="F12" s="25">
        <v>2.8</v>
      </c>
      <c r="G12" s="17">
        <v>0.2</v>
      </c>
      <c r="H12" s="25"/>
      <c r="I12" s="31"/>
      <c r="J12" s="27">
        <f>D12+E12+F12+((D12+E12+F12)*G12)+((D12+E12+F12+H12)*I12)+H12</f>
        <v>43.92</v>
      </c>
      <c r="K12" s="35">
        <v>2</v>
      </c>
    </row>
    <row r="13" spans="1:12">
      <c r="A13" s="42" t="s">
        <v>183</v>
      </c>
      <c r="B13" s="15">
        <v>38835</v>
      </c>
      <c r="C13" s="23">
        <v>44039</v>
      </c>
      <c r="D13" s="24">
        <f>IF(B13=0,0,DATEDIF(B13,C13,"m")*0.2)</f>
        <v>34</v>
      </c>
      <c r="E13" s="25"/>
      <c r="F13" s="25">
        <v>2.9</v>
      </c>
      <c r="G13" s="17">
        <v>0.19</v>
      </c>
      <c r="H13" s="25"/>
      <c r="I13" s="31"/>
      <c r="J13" s="27">
        <f>D13+E13+F13+((D13+E13+F13)*G13)+((D13+E13+F13+H13)*I13)+H13</f>
        <v>43.911000000000001</v>
      </c>
      <c r="K13" s="35">
        <v>3</v>
      </c>
    </row>
    <row r="14" spans="1:12">
      <c r="A14" s="22" t="s">
        <v>21</v>
      </c>
      <c r="B14" s="15">
        <v>38317</v>
      </c>
      <c r="C14" s="23">
        <v>44039</v>
      </c>
      <c r="D14" s="24">
        <f>IF(B14=0,0,DATEDIF(B14,C14,"m")*0.2)</f>
        <v>37.6</v>
      </c>
      <c r="E14" s="25"/>
      <c r="F14" s="25">
        <v>3</v>
      </c>
      <c r="G14" s="17"/>
      <c r="H14" s="25"/>
      <c r="I14" s="31">
        <v>0.08</v>
      </c>
      <c r="J14" s="27">
        <f>D14+E14+F14+((D14+E14+F14)*G14)+((D14+E14+F14+H14)*I14)+H14</f>
        <v>43.847999999999999</v>
      </c>
      <c r="K14" s="35">
        <v>4</v>
      </c>
    </row>
    <row r="15" spans="1:12">
      <c r="A15" s="22" t="s">
        <v>36</v>
      </c>
      <c r="B15" s="15">
        <v>37708</v>
      </c>
      <c r="C15" s="23">
        <v>44039</v>
      </c>
      <c r="D15" s="24">
        <f>IF(B15=0,0,DATEDIF(B15,C15,"m")*0.2)</f>
        <v>41.400000000000006</v>
      </c>
      <c r="E15" s="25"/>
      <c r="F15" s="25">
        <v>2.4</v>
      </c>
      <c r="G15" s="17"/>
      <c r="H15" s="25"/>
      <c r="I15" s="31"/>
      <c r="J15" s="27">
        <f>D15+E15+F15+((D15+E15+F15)*G15)+((D15+E15+F15+H15)*I15)+H15</f>
        <v>43.800000000000004</v>
      </c>
      <c r="K15" s="35">
        <v>5</v>
      </c>
    </row>
    <row r="16" spans="1:12">
      <c r="A16" s="22" t="s">
        <v>177</v>
      </c>
      <c r="B16" s="15">
        <v>38884</v>
      </c>
      <c r="C16" s="23">
        <v>44039</v>
      </c>
      <c r="D16" s="24">
        <f t="shared" ref="D16:D21" si="0">IF(B16=0,0,DATEDIF(B16,C16,"m")*0.2)</f>
        <v>33.800000000000004</v>
      </c>
      <c r="E16" s="25"/>
      <c r="F16" s="25">
        <v>3</v>
      </c>
      <c r="G16" s="17">
        <v>0.19</v>
      </c>
      <c r="H16" s="25"/>
      <c r="I16" s="31"/>
      <c r="J16" s="27">
        <f t="shared" ref="J16:J21" si="1">D16+E16+F16+((D16+E16+F16)*G16)+((D16+E16+F16+H16)*I16)+H16</f>
        <v>43.792000000000002</v>
      </c>
      <c r="K16" s="35">
        <v>6</v>
      </c>
    </row>
    <row r="17" spans="1:14">
      <c r="A17" s="22" t="s">
        <v>18</v>
      </c>
      <c r="B17" s="15">
        <v>38387</v>
      </c>
      <c r="C17" s="23">
        <v>44039</v>
      </c>
      <c r="D17" s="24">
        <f t="shared" si="0"/>
        <v>37</v>
      </c>
      <c r="E17" s="25"/>
      <c r="F17" s="25">
        <v>3</v>
      </c>
      <c r="G17" s="17"/>
      <c r="H17" s="25"/>
      <c r="I17" s="31">
        <v>0.08</v>
      </c>
      <c r="J17" s="27">
        <f t="shared" si="1"/>
        <v>43.2</v>
      </c>
      <c r="K17" s="35">
        <v>7</v>
      </c>
    </row>
    <row r="18" spans="1:14">
      <c r="A18" s="22" t="s">
        <v>100</v>
      </c>
      <c r="B18" s="15">
        <v>38404</v>
      </c>
      <c r="C18" s="23">
        <v>44039</v>
      </c>
      <c r="D18" s="24">
        <f t="shared" si="0"/>
        <v>37</v>
      </c>
      <c r="E18" s="25"/>
      <c r="F18" s="25">
        <v>3</v>
      </c>
      <c r="G18" s="17"/>
      <c r="H18" s="25"/>
      <c r="I18" s="31">
        <v>0.08</v>
      </c>
      <c r="J18" s="27">
        <f t="shared" si="1"/>
        <v>43.2</v>
      </c>
      <c r="K18" s="35">
        <v>8</v>
      </c>
    </row>
    <row r="19" spans="1:14">
      <c r="A19" s="22" t="s">
        <v>180</v>
      </c>
      <c r="B19" s="15">
        <v>38982</v>
      </c>
      <c r="C19" s="23">
        <v>44039</v>
      </c>
      <c r="D19" s="24">
        <f t="shared" si="0"/>
        <v>33.200000000000003</v>
      </c>
      <c r="E19" s="25"/>
      <c r="F19" s="25">
        <v>2.4</v>
      </c>
      <c r="G19" s="17">
        <v>0.19</v>
      </c>
      <c r="H19" s="25"/>
      <c r="I19" s="31"/>
      <c r="J19" s="27">
        <f t="shared" si="1"/>
        <v>42.364000000000004</v>
      </c>
      <c r="K19" s="35">
        <v>9</v>
      </c>
    </row>
    <row r="20" spans="1:14">
      <c r="A20" s="22" t="s">
        <v>34</v>
      </c>
      <c r="B20" s="15">
        <v>38611</v>
      </c>
      <c r="C20" s="23">
        <v>44039</v>
      </c>
      <c r="D20" s="24">
        <f t="shared" si="0"/>
        <v>35.6</v>
      </c>
      <c r="E20" s="25"/>
      <c r="F20" s="25">
        <v>3</v>
      </c>
      <c r="G20" s="17"/>
      <c r="H20" s="25"/>
      <c r="I20" s="31">
        <v>0.08</v>
      </c>
      <c r="J20" s="27">
        <f t="shared" si="1"/>
        <v>41.688000000000002</v>
      </c>
      <c r="K20" s="35">
        <v>10</v>
      </c>
    </row>
    <row r="21" spans="1:14">
      <c r="A21" s="22" t="s">
        <v>178</v>
      </c>
      <c r="B21" s="15">
        <v>39552</v>
      </c>
      <c r="C21" s="23">
        <v>44039</v>
      </c>
      <c r="D21" s="24">
        <f t="shared" si="0"/>
        <v>29.400000000000002</v>
      </c>
      <c r="E21" s="25"/>
      <c r="F21" s="25">
        <v>3</v>
      </c>
      <c r="G21" s="17">
        <v>0.2</v>
      </c>
      <c r="H21" s="25"/>
      <c r="I21" s="31"/>
      <c r="J21" s="27">
        <f t="shared" si="1"/>
        <v>38.88000000000001</v>
      </c>
      <c r="K21" s="35">
        <v>12</v>
      </c>
    </row>
    <row r="22" spans="1:14">
      <c r="A22" s="22" t="s">
        <v>33</v>
      </c>
      <c r="B22" s="15">
        <v>40094</v>
      </c>
      <c r="C22" s="23">
        <v>44039</v>
      </c>
      <c r="D22" s="24">
        <f t="shared" ref="D22:D32" si="2">IF(B22=0,0,DATEDIF(B22,C22,"m")*0.2)</f>
        <v>25.8</v>
      </c>
      <c r="E22" s="25">
        <v>1</v>
      </c>
      <c r="F22" s="25">
        <v>1.5</v>
      </c>
      <c r="G22" s="17">
        <v>0.3</v>
      </c>
      <c r="H22" s="25"/>
      <c r="I22" s="31"/>
      <c r="J22" s="27">
        <f t="shared" ref="J22:J32" si="3">D22+E22+F22+((D22+E22+F22)*G22)+((D22+E22+F22+H22)*I22)+H22</f>
        <v>36.79</v>
      </c>
      <c r="K22" s="35">
        <v>13</v>
      </c>
    </row>
    <row r="23" spans="1:14">
      <c r="A23" s="22" t="s">
        <v>101</v>
      </c>
      <c r="B23" s="15">
        <v>39645</v>
      </c>
      <c r="C23" s="23">
        <v>44039</v>
      </c>
      <c r="D23" s="24">
        <f t="shared" si="2"/>
        <v>28.8</v>
      </c>
      <c r="E23" s="25"/>
      <c r="F23" s="25">
        <v>3</v>
      </c>
      <c r="G23" s="17">
        <v>0.19</v>
      </c>
      <c r="H23" s="25"/>
      <c r="I23" s="31"/>
      <c r="J23" s="27">
        <f t="shared" si="3"/>
        <v>37.841999999999999</v>
      </c>
      <c r="K23" s="35">
        <v>14</v>
      </c>
    </row>
    <row r="24" spans="1:14">
      <c r="A24" s="22" t="s">
        <v>182</v>
      </c>
      <c r="B24" s="15">
        <v>39703</v>
      </c>
      <c r="C24" s="23">
        <v>44039</v>
      </c>
      <c r="D24" s="24">
        <f t="shared" si="2"/>
        <v>28.400000000000002</v>
      </c>
      <c r="E24" s="25"/>
      <c r="F24" s="25">
        <v>1.5</v>
      </c>
      <c r="G24" s="17">
        <v>0.2</v>
      </c>
      <c r="H24" s="25"/>
      <c r="I24" s="31"/>
      <c r="J24" s="27">
        <f t="shared" si="3"/>
        <v>35.880000000000003</v>
      </c>
      <c r="K24" s="35">
        <v>15</v>
      </c>
    </row>
    <row r="25" spans="1:14">
      <c r="A25" s="22" t="s">
        <v>19</v>
      </c>
      <c r="B25" s="15">
        <v>39589</v>
      </c>
      <c r="C25" s="23">
        <v>44039</v>
      </c>
      <c r="D25" s="24">
        <f t="shared" si="2"/>
        <v>29.200000000000003</v>
      </c>
      <c r="E25" s="25"/>
      <c r="F25" s="25">
        <v>2.1</v>
      </c>
      <c r="G25" s="17"/>
      <c r="H25" s="25"/>
      <c r="I25" s="31">
        <v>0.08</v>
      </c>
      <c r="J25" s="27">
        <f t="shared" si="3"/>
        <v>33.804000000000002</v>
      </c>
      <c r="K25" s="35">
        <v>16</v>
      </c>
    </row>
    <row r="26" spans="1:14">
      <c r="A26" s="22" t="s">
        <v>203</v>
      </c>
      <c r="B26" s="15">
        <v>40092</v>
      </c>
      <c r="C26" s="23">
        <v>44039</v>
      </c>
      <c r="D26" s="24">
        <f t="shared" si="2"/>
        <v>25.8</v>
      </c>
      <c r="E26" s="25"/>
      <c r="F26" s="25">
        <v>3</v>
      </c>
      <c r="G26" s="17">
        <v>0.19</v>
      </c>
      <c r="H26" s="25"/>
      <c r="I26" s="31"/>
      <c r="J26" s="27">
        <f t="shared" si="3"/>
        <v>34.271999999999998</v>
      </c>
      <c r="K26" s="35">
        <v>17</v>
      </c>
    </row>
    <row r="27" spans="1:14">
      <c r="A27" s="22" t="s">
        <v>22</v>
      </c>
      <c r="B27" s="15">
        <v>40338</v>
      </c>
      <c r="C27" s="23">
        <v>44039</v>
      </c>
      <c r="D27" s="24">
        <f t="shared" si="2"/>
        <v>24.200000000000003</v>
      </c>
      <c r="E27" s="25"/>
      <c r="F27" s="25">
        <v>2.1</v>
      </c>
      <c r="G27" s="17">
        <v>0.22</v>
      </c>
      <c r="H27" s="25"/>
      <c r="I27" s="31"/>
      <c r="J27" s="27">
        <f t="shared" si="3"/>
        <v>32.086000000000006</v>
      </c>
      <c r="K27" s="45">
        <v>18</v>
      </c>
    </row>
    <row r="28" spans="1:14">
      <c r="A28" s="22" t="s">
        <v>23</v>
      </c>
      <c r="B28" s="15">
        <v>40324</v>
      </c>
      <c r="C28" s="23">
        <v>44039</v>
      </c>
      <c r="D28" s="24">
        <f t="shared" si="2"/>
        <v>24.400000000000002</v>
      </c>
      <c r="E28" s="25"/>
      <c r="F28" s="25">
        <v>3</v>
      </c>
      <c r="G28" s="17">
        <v>0.2</v>
      </c>
      <c r="H28" s="25"/>
      <c r="I28" s="31"/>
      <c r="J28" s="27">
        <f t="shared" si="3"/>
        <v>32.880000000000003</v>
      </c>
      <c r="K28" s="35">
        <v>19</v>
      </c>
    </row>
    <row r="29" spans="1:14">
      <c r="A29" s="22" t="s">
        <v>212</v>
      </c>
      <c r="B29" s="15">
        <v>40442</v>
      </c>
      <c r="C29" s="23">
        <v>44039</v>
      </c>
      <c r="D29" s="24">
        <f t="shared" ref="D29" si="4">IF(B29=0,0,DATEDIF(B29,C29,"m")*0.2)</f>
        <v>23.6</v>
      </c>
      <c r="E29" s="25"/>
      <c r="F29" s="25">
        <v>3</v>
      </c>
      <c r="G29" s="17"/>
      <c r="H29" s="25"/>
      <c r="I29" s="31"/>
      <c r="J29" s="27">
        <f t="shared" ref="J29" si="5">D29+E29+F29+((D29+E29+F29)*G29)+((D29+E29+F29+H29)*I29)+H29</f>
        <v>26.6</v>
      </c>
      <c r="K29" s="35">
        <v>20</v>
      </c>
    </row>
    <row r="30" spans="1:14">
      <c r="A30" s="22" t="s">
        <v>181</v>
      </c>
      <c r="B30" s="15">
        <v>41262</v>
      </c>
      <c r="C30" s="23">
        <v>44039</v>
      </c>
      <c r="D30" s="24">
        <f>IF(B30=0,0,DATEDIF(B30,C30,"m")*0.2)</f>
        <v>18.2</v>
      </c>
      <c r="E30" s="25"/>
      <c r="F30" s="25">
        <v>3</v>
      </c>
      <c r="G30" s="17">
        <v>0.2</v>
      </c>
      <c r="H30" s="25"/>
      <c r="I30" s="31"/>
      <c r="J30" s="27">
        <f>D30+E30+F30+((D30+E30+F30)*G30)+((D30+E30+F30+H30)*I30)+H30</f>
        <v>25.439999999999998</v>
      </c>
      <c r="K30" s="35">
        <v>21</v>
      </c>
    </row>
    <row r="31" spans="1:14" ht="15.75" thickBot="1">
      <c r="A31" s="22" t="s">
        <v>57</v>
      </c>
      <c r="B31" s="16">
        <v>42643</v>
      </c>
      <c r="C31" s="23">
        <v>44039</v>
      </c>
      <c r="D31" s="28">
        <f t="shared" si="2"/>
        <v>9</v>
      </c>
      <c r="E31" s="29"/>
      <c r="F31" s="29">
        <v>3</v>
      </c>
      <c r="G31" s="19"/>
      <c r="H31" s="29"/>
      <c r="I31" s="32"/>
      <c r="J31" s="27">
        <f t="shared" si="3"/>
        <v>12</v>
      </c>
      <c r="K31" s="35">
        <v>23</v>
      </c>
    </row>
    <row r="32" spans="1:14" ht="15.75" thickTop="1">
      <c r="A32" s="22" t="s">
        <v>179</v>
      </c>
      <c r="B32" s="15">
        <v>43364</v>
      </c>
      <c r="C32" s="23">
        <v>44039</v>
      </c>
      <c r="D32" s="24">
        <f t="shared" si="2"/>
        <v>4.4000000000000004</v>
      </c>
      <c r="E32" s="25"/>
      <c r="F32" s="25">
        <v>3</v>
      </c>
      <c r="G32" s="17">
        <v>0.2</v>
      </c>
      <c r="H32" s="25"/>
      <c r="I32" s="31"/>
      <c r="J32" s="27">
        <f t="shared" si="3"/>
        <v>8.8800000000000008</v>
      </c>
      <c r="K32" s="35">
        <v>24</v>
      </c>
      <c r="N32" t="s">
        <v>15</v>
      </c>
    </row>
    <row r="36" spans="1:11" ht="15.75" thickBot="1"/>
    <row r="37" spans="1:11" ht="15.75" thickTop="1">
      <c r="A37" s="55" t="s">
        <v>11</v>
      </c>
      <c r="B37" s="56"/>
      <c r="C37" s="56"/>
      <c r="D37" s="56"/>
      <c r="E37" s="56"/>
      <c r="F37" s="56"/>
      <c r="G37" s="56"/>
      <c r="H37" s="56"/>
      <c r="I37" s="57"/>
      <c r="J37" s="7"/>
      <c r="K37" s="37"/>
    </row>
    <row r="38" spans="1:11">
      <c r="A38" s="36" t="s">
        <v>0</v>
      </c>
      <c r="B38" s="61" t="s">
        <v>12</v>
      </c>
      <c r="C38" s="61"/>
      <c r="D38" s="61"/>
      <c r="E38" s="61"/>
      <c r="F38" s="61"/>
      <c r="G38" s="61"/>
      <c r="H38" s="61"/>
      <c r="I38" s="62"/>
      <c r="J38" s="7"/>
      <c r="K38" s="37"/>
    </row>
    <row r="39" spans="1:11">
      <c r="A39" s="22" t="s">
        <v>20</v>
      </c>
      <c r="B39" s="51" t="s">
        <v>209</v>
      </c>
      <c r="C39" s="52"/>
      <c r="D39" s="52"/>
      <c r="E39" s="52"/>
      <c r="F39" s="52"/>
      <c r="G39" s="52"/>
      <c r="H39" s="52"/>
      <c r="I39" s="53"/>
      <c r="J39" s="7"/>
      <c r="K39" s="37"/>
    </row>
    <row r="40" spans="1:11">
      <c r="A40" s="22" t="s">
        <v>37</v>
      </c>
      <c r="B40" s="51" t="s">
        <v>209</v>
      </c>
      <c r="C40" s="52"/>
      <c r="D40" s="52"/>
      <c r="E40" s="52"/>
      <c r="F40" s="52"/>
      <c r="G40" s="52"/>
      <c r="H40" s="52"/>
      <c r="I40" s="53"/>
      <c r="J40" s="7"/>
      <c r="K40" s="37"/>
    </row>
    <row r="41" spans="1:11">
      <c r="A41" s="22" t="s">
        <v>38</v>
      </c>
      <c r="B41" s="51" t="s">
        <v>209</v>
      </c>
      <c r="C41" s="52"/>
      <c r="D41" s="52"/>
      <c r="E41" s="52"/>
      <c r="F41" s="52"/>
      <c r="G41" s="52"/>
      <c r="H41" s="52"/>
      <c r="I41" s="53"/>
      <c r="J41" s="7"/>
      <c r="K41" s="37"/>
    </row>
    <row r="42" spans="1:11">
      <c r="A42" s="7"/>
      <c r="B42" s="37"/>
      <c r="C42"/>
      <c r="D42"/>
      <c r="G42"/>
      <c r="I42"/>
      <c r="K42"/>
    </row>
    <row r="43" spans="1:1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>
      <c r="A44" s="6"/>
      <c r="B44" s="6"/>
      <c r="C44" s="6"/>
      <c r="D44" s="6"/>
      <c r="E44" s="7"/>
      <c r="F44" s="7"/>
      <c r="G44" s="8"/>
      <c r="H44" s="7"/>
      <c r="I44" s="9"/>
      <c r="J44" s="7"/>
      <c r="K44" s="37"/>
    </row>
    <row r="45" spans="1:11">
      <c r="A45" s="6"/>
      <c r="B45" s="6"/>
      <c r="C45" s="6"/>
      <c r="D45" s="6"/>
      <c r="E45" s="7"/>
      <c r="F45" s="7"/>
      <c r="G45" s="8"/>
      <c r="H45" s="7"/>
      <c r="I45" s="9"/>
      <c r="J45" s="7"/>
      <c r="K45" s="37"/>
    </row>
    <row r="46" spans="1:11">
      <c r="A46" s="6"/>
      <c r="B46" s="6"/>
      <c r="C46" s="6"/>
      <c r="D46" s="6"/>
      <c r="E46" s="7"/>
      <c r="F46" s="7"/>
      <c r="G46" s="50"/>
      <c r="H46" s="50"/>
      <c r="I46" s="50"/>
      <c r="J46" s="7"/>
      <c r="K46" s="37"/>
    </row>
    <row r="47" spans="1:11">
      <c r="A47" s="6"/>
      <c r="B47" s="6"/>
      <c r="C47" s="6"/>
      <c r="D47" s="6"/>
      <c r="E47" s="7"/>
      <c r="F47" s="7"/>
      <c r="G47" s="50"/>
      <c r="H47" s="50"/>
      <c r="I47" s="50"/>
      <c r="J47" s="7"/>
      <c r="K47" s="37"/>
    </row>
    <row r="48" spans="1:11">
      <c r="A48" s="6"/>
      <c r="B48" s="6"/>
      <c r="C48" s="6"/>
      <c r="D48" s="6"/>
      <c r="E48" s="7"/>
      <c r="F48" s="7"/>
      <c r="G48" s="50"/>
      <c r="H48" s="50"/>
      <c r="I48" s="50"/>
      <c r="J48" s="7"/>
      <c r="K48" s="37"/>
    </row>
    <row r="49" spans="1:11">
      <c r="A49" s="6"/>
      <c r="B49" s="6"/>
      <c r="C49" s="6"/>
      <c r="D49" s="6"/>
      <c r="E49" s="7"/>
      <c r="F49" s="7"/>
      <c r="G49" s="50"/>
      <c r="H49" s="50"/>
      <c r="I49" s="50"/>
      <c r="J49" s="7"/>
      <c r="K49" s="37"/>
    </row>
    <row r="50" spans="1:11" s="7" customFormat="1">
      <c r="A50" s="6"/>
      <c r="B50" s="6"/>
      <c r="C50" s="6"/>
      <c r="D50" s="6"/>
      <c r="G50" s="8"/>
      <c r="I50" s="9"/>
      <c r="K50" s="37"/>
    </row>
    <row r="51" spans="1:11" s="7" customFormat="1">
      <c r="A51" s="6"/>
      <c r="B51" s="6"/>
      <c r="C51" s="6"/>
      <c r="D51" s="6"/>
      <c r="G51" s="8"/>
      <c r="I51" s="9"/>
      <c r="K51" s="37"/>
    </row>
    <row r="52" spans="1:11" s="7" customFormat="1">
      <c r="A52" s="6"/>
      <c r="B52" s="6"/>
      <c r="C52" s="6"/>
      <c r="D52" s="6"/>
      <c r="G52" s="8"/>
      <c r="I52" s="9"/>
      <c r="K52" s="37"/>
    </row>
    <row r="53" spans="1:11" s="7" customFormat="1">
      <c r="A53" s="6"/>
      <c r="B53" s="6"/>
      <c r="C53" s="6"/>
      <c r="D53" s="6"/>
      <c r="G53" s="8"/>
      <c r="I53" s="9"/>
      <c r="K53" s="37"/>
    </row>
    <row r="54" spans="1:11" s="7" customFormat="1">
      <c r="A54" s="6"/>
      <c r="B54" s="6"/>
      <c r="C54" s="6"/>
      <c r="D54" s="6"/>
      <c r="G54" s="8"/>
      <c r="I54" s="9"/>
      <c r="K54" s="37"/>
    </row>
    <row r="55" spans="1:11" s="7" customFormat="1">
      <c r="A55" s="6"/>
      <c r="B55" s="6"/>
      <c r="C55" s="6"/>
      <c r="D55" s="6"/>
      <c r="G55" s="8"/>
      <c r="I55" s="9"/>
      <c r="K55" s="37"/>
    </row>
    <row r="56" spans="1:11" s="7" customFormat="1">
      <c r="A56" s="6"/>
      <c r="B56" s="6"/>
      <c r="C56" s="6"/>
      <c r="D56" s="6"/>
      <c r="G56" s="8"/>
      <c r="I56" s="9"/>
      <c r="K56" s="37"/>
    </row>
    <row r="57" spans="1:11" s="7" customFormat="1">
      <c r="A57" s="6"/>
      <c r="B57" s="6"/>
      <c r="C57" s="6"/>
      <c r="D57" s="6"/>
      <c r="G57" s="8"/>
      <c r="I57" s="9"/>
      <c r="K57" s="37"/>
    </row>
    <row r="58" spans="1:11" s="7" customFormat="1">
      <c r="A58" s="6"/>
      <c r="B58" s="6"/>
      <c r="C58" s="6"/>
      <c r="D58" s="6"/>
      <c r="G58" s="8"/>
      <c r="I58" s="9"/>
      <c r="K58" s="37"/>
    </row>
    <row r="59" spans="1:11" s="7" customFormat="1">
      <c r="A59" s="6"/>
      <c r="B59" s="6"/>
      <c r="C59" s="6"/>
      <c r="D59" s="6"/>
      <c r="G59" s="8"/>
      <c r="I59" s="9"/>
      <c r="K59" s="37"/>
    </row>
    <row r="60" spans="1:11" s="7" customFormat="1">
      <c r="A60" s="6"/>
      <c r="B60" s="6"/>
      <c r="C60" s="6"/>
      <c r="D60" s="6"/>
      <c r="G60" s="8"/>
      <c r="I60" s="9"/>
      <c r="K60" s="37"/>
    </row>
    <row r="61" spans="1:11" s="7" customFormat="1">
      <c r="A61" s="6"/>
      <c r="B61" s="6"/>
      <c r="C61" s="6"/>
      <c r="D61" s="6"/>
      <c r="G61" s="8"/>
      <c r="I61" s="9"/>
      <c r="K61" s="37"/>
    </row>
    <row r="62" spans="1:11" s="7" customFormat="1">
      <c r="A62" s="12"/>
      <c r="B62" s="6"/>
      <c r="C62" s="6"/>
      <c r="D62" s="6"/>
      <c r="G62" s="8"/>
      <c r="I62" s="9"/>
      <c r="K62" s="37"/>
    </row>
    <row r="63" spans="1:11" s="7" customFormat="1">
      <c r="A63" s="2"/>
      <c r="B63" s="2"/>
      <c r="C63" s="2"/>
      <c r="D63" s="2"/>
      <c r="E63"/>
      <c r="F63"/>
      <c r="G63" s="5"/>
      <c r="H63"/>
      <c r="I63" s="4"/>
      <c r="J63"/>
      <c r="K63" s="38"/>
    </row>
    <row r="64" spans="1:11" s="7" customFormat="1">
      <c r="A64" s="2"/>
      <c r="B64" s="2"/>
      <c r="C64" s="2"/>
      <c r="D64" s="2"/>
      <c r="E64"/>
      <c r="F64"/>
      <c r="G64" s="5"/>
      <c r="H64"/>
      <c r="I64" s="4"/>
      <c r="J64"/>
      <c r="K64" s="38"/>
    </row>
    <row r="65" spans="1:11" s="7" customFormat="1">
      <c r="A65" s="2"/>
      <c r="B65" s="2"/>
      <c r="C65" s="2"/>
      <c r="D65" s="2"/>
      <c r="E65"/>
      <c r="F65"/>
      <c r="G65" s="5"/>
      <c r="H65"/>
      <c r="I65" s="4"/>
      <c r="J65"/>
      <c r="K65" s="38"/>
    </row>
    <row r="66" spans="1:11" s="7" customFormat="1">
      <c r="A66" s="2"/>
      <c r="B66" s="2"/>
      <c r="C66" s="2"/>
      <c r="D66" s="2"/>
      <c r="E66"/>
      <c r="F66"/>
      <c r="G66" s="5"/>
      <c r="H66"/>
      <c r="I66" s="4"/>
      <c r="J66"/>
      <c r="K66" s="38"/>
    </row>
    <row r="67" spans="1:11" s="7" customFormat="1">
      <c r="A67" s="2"/>
      <c r="B67" s="2"/>
      <c r="C67" s="2"/>
      <c r="D67" s="2"/>
      <c r="E67"/>
      <c r="F67"/>
      <c r="G67" s="5"/>
      <c r="H67"/>
      <c r="I67" s="4"/>
      <c r="J67"/>
      <c r="K67" s="38"/>
    </row>
    <row r="68" spans="1:11" s="7" customFormat="1">
      <c r="A68" s="2"/>
      <c r="B68" s="2"/>
      <c r="C68" s="2"/>
      <c r="D68" s="2"/>
      <c r="E68"/>
      <c r="F68"/>
      <c r="G68" s="5"/>
      <c r="H68"/>
      <c r="I68" s="4"/>
      <c r="J68"/>
      <c r="K68" s="38"/>
    </row>
    <row r="69" spans="1:11" s="7" customFormat="1">
      <c r="A69" s="2"/>
      <c r="B69" s="2"/>
      <c r="C69" s="2"/>
      <c r="D69" s="2"/>
      <c r="E69"/>
      <c r="F69"/>
      <c r="G69" s="5"/>
      <c r="H69"/>
      <c r="I69" s="4"/>
      <c r="J69"/>
      <c r="K69" s="38"/>
    </row>
    <row r="70" spans="1:11" s="7" customFormat="1">
      <c r="A70" s="2"/>
      <c r="B70" s="2"/>
      <c r="C70" s="2"/>
      <c r="D70" s="2"/>
      <c r="E70"/>
      <c r="F70"/>
      <c r="G70" s="5"/>
      <c r="H70"/>
      <c r="I70" s="4"/>
      <c r="J70"/>
      <c r="K70" s="38"/>
    </row>
    <row r="71" spans="1:11" s="7" customFormat="1">
      <c r="A71" s="2"/>
      <c r="B71" s="2"/>
      <c r="C71" s="2"/>
      <c r="D71" s="2"/>
      <c r="E71"/>
      <c r="F71"/>
      <c r="G71" s="5"/>
      <c r="H71"/>
      <c r="I71" s="4"/>
      <c r="J71"/>
      <c r="K71" s="38"/>
    </row>
    <row r="72" spans="1:11" s="7" customFormat="1">
      <c r="A72" s="2"/>
      <c r="B72" s="2"/>
      <c r="C72" s="2"/>
      <c r="D72" s="2"/>
      <c r="E72"/>
      <c r="F72"/>
      <c r="G72" s="5"/>
      <c r="H72"/>
      <c r="I72" s="4"/>
      <c r="J72"/>
      <c r="K72" s="38"/>
    </row>
    <row r="73" spans="1:11" s="7" customFormat="1">
      <c r="A73" s="2"/>
      <c r="B73" s="2"/>
      <c r="C73" s="2"/>
      <c r="D73" s="2"/>
      <c r="E73"/>
      <c r="F73"/>
      <c r="G73" s="5"/>
      <c r="H73"/>
      <c r="I73" s="4"/>
      <c r="J73"/>
      <c r="K73" s="38"/>
    </row>
    <row r="74" spans="1:11" s="7" customFormat="1">
      <c r="A74" s="2"/>
      <c r="B74" s="2"/>
      <c r="C74" s="2"/>
      <c r="D74" s="2"/>
      <c r="E74"/>
      <c r="F74"/>
      <c r="G74" s="5"/>
      <c r="H74"/>
      <c r="I74" s="4"/>
      <c r="J74"/>
      <c r="K74" s="38"/>
    </row>
    <row r="75" spans="1:11" s="7" customFormat="1">
      <c r="A75" s="2"/>
      <c r="B75" s="2"/>
      <c r="C75" s="2"/>
      <c r="D75" s="2"/>
      <c r="E75"/>
      <c r="F75"/>
      <c r="G75" s="5"/>
      <c r="H75"/>
      <c r="I75" s="4"/>
      <c r="J75"/>
      <c r="K75" s="38"/>
    </row>
  </sheetData>
  <sheetProtection selectLockedCells="1"/>
  <protectedRanges>
    <protectedRange sqref="A30 A39 A11:A26 A32" name="Range1_1"/>
  </protectedRanges>
  <mergeCells count="22">
    <mergeCell ref="E1:L1"/>
    <mergeCell ref="A9:A10"/>
    <mergeCell ref="E9:E10"/>
    <mergeCell ref="K9:K10"/>
    <mergeCell ref="G9:G10"/>
    <mergeCell ref="I9:I10"/>
    <mergeCell ref="H9:H10"/>
    <mergeCell ref="J9:J10"/>
    <mergeCell ref="B7:J7"/>
    <mergeCell ref="B5:G5"/>
    <mergeCell ref="G49:I49"/>
    <mergeCell ref="B40:I40"/>
    <mergeCell ref="B41:I41"/>
    <mergeCell ref="B9:D9"/>
    <mergeCell ref="A37:I37"/>
    <mergeCell ref="F9:F10"/>
    <mergeCell ref="A43:K43"/>
    <mergeCell ref="G46:I46"/>
    <mergeCell ref="G48:I48"/>
    <mergeCell ref="G47:I47"/>
    <mergeCell ref="B38:I38"/>
    <mergeCell ref="B39:I39"/>
  </mergeCells>
  <conditionalFormatting sqref="H11:H32">
    <cfRule type="cellIs" dxfId="103" priority="98" operator="between">
      <formula>5.1</formula>
      <formula>100</formula>
    </cfRule>
    <cfRule type="cellIs" dxfId="102" priority="107" operator="between">
      <formula>0.1</formula>
      <formula>3.9</formula>
    </cfRule>
  </conditionalFormatting>
  <conditionalFormatting sqref="G11:G32">
    <cfRule type="cellIs" dxfId="101" priority="99" operator="between">
      <formula>0.26</formula>
      <formula>0.29</formula>
    </cfRule>
    <cfRule type="cellIs" dxfId="100" priority="105" operator="between">
      <formula>0.301</formula>
      <formula>10</formula>
    </cfRule>
    <cfRule type="cellIs" dxfId="99" priority="106" operator="between">
      <formula>0.01</formula>
      <formula>0.18</formula>
    </cfRule>
  </conditionalFormatting>
  <conditionalFormatting sqref="F11:F32">
    <cfRule type="cellIs" dxfId="98" priority="100" operator="between">
      <formula>3.1</formula>
      <formula>100</formula>
    </cfRule>
    <cfRule type="cellIs" dxfId="97" priority="104" operator="between">
      <formula>0.1</formula>
      <formula>1.4</formula>
    </cfRule>
  </conditionalFormatting>
  <conditionalFormatting sqref="E11:E32">
    <cfRule type="cellIs" dxfId="96" priority="92" operator="between">
      <formula>1.1</formula>
      <formula>1.9</formula>
    </cfRule>
    <cfRule type="cellIs" dxfId="95" priority="101" operator="between">
      <formula>0.1</formula>
      <formula>0.9</formula>
    </cfRule>
    <cfRule type="cellIs" dxfId="94" priority="102" operator="between">
      <formula>2.1</formula>
      <formula>100</formula>
    </cfRule>
  </conditionalFormatting>
  <conditionalFormatting sqref="I11:I32">
    <cfRule type="cellIs" dxfId="93" priority="93" operator="between">
      <formula>0.11</formula>
      <formula>100</formula>
    </cfRule>
    <cfRule type="cellIs" dxfId="92" priority="94" operator="between">
      <formula>0.09</formula>
      <formula>0.099</formula>
    </cfRule>
    <cfRule type="cellIs" dxfId="91" priority="95" operator="between">
      <formula>0.01</formula>
      <formula>0.07</formula>
    </cfRule>
  </conditionalFormatting>
  <dataValidations count="1">
    <dataValidation type="whole" errorStyle="information" allowBlank="1" showInputMessage="1" errorTitle="Pogrešno" error="Pogrešno unesen procenat" sqref="I11:I32">
      <formula1>8</formula1>
      <formula2>10</formula2>
    </dataValidation>
  </dataValidations>
  <pageMargins left="0.98425196850393704" right="0.98425196850393704" top="0.19685039370078741" bottom="0.39370078740157483" header="0.51181102362204722" footer="0.5118110236220472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showGridLines="0" topLeftCell="A19" workbookViewId="0">
      <selection activeCell="A5" sqref="A5"/>
    </sheetView>
  </sheetViews>
  <sheetFormatPr defaultRowHeight="15"/>
  <cols>
    <col min="1" max="1" width="30.140625" style="2" customWidth="1"/>
    <col min="2" max="2" width="10.42578125" style="2" customWidth="1"/>
    <col min="3" max="3" width="10.7109375" style="2" bestFit="1" customWidth="1"/>
    <col min="4" max="4" width="6.28515625" style="2" hidden="1" customWidth="1"/>
    <col min="5" max="5" width="6.140625" customWidth="1"/>
    <col min="6" max="6" width="5.7109375" customWidth="1"/>
    <col min="7" max="7" width="9.42578125" style="5" customWidth="1"/>
    <col min="9" max="9" width="7.7109375" style="4" customWidth="1"/>
    <col min="10" max="10" width="8.28515625" customWidth="1"/>
    <col min="11" max="11" width="4.42578125" style="38" customWidth="1"/>
  </cols>
  <sheetData>
    <row r="1" spans="1:12">
      <c r="E1" s="63" t="s">
        <v>13</v>
      </c>
      <c r="F1" s="63"/>
      <c r="G1" s="63"/>
      <c r="H1" s="63"/>
      <c r="I1" s="63"/>
      <c r="J1" s="63"/>
      <c r="K1" s="63"/>
      <c r="L1" s="63"/>
    </row>
    <row r="2" spans="1:12" ht="18.75">
      <c r="A2" s="18" t="s">
        <v>16</v>
      </c>
      <c r="B2" s="6"/>
      <c r="C2" s="6"/>
      <c r="D2" s="6"/>
      <c r="E2" s="7"/>
      <c r="F2" s="7"/>
      <c r="G2" s="8"/>
      <c r="H2" s="7"/>
      <c r="I2" s="9"/>
      <c r="J2" s="7"/>
      <c r="K2" s="37"/>
    </row>
    <row r="3" spans="1:12">
      <c r="A3" s="14"/>
      <c r="B3" s="6"/>
      <c r="C3" s="6"/>
      <c r="D3" s="6"/>
      <c r="E3" s="7"/>
      <c r="F3" s="7"/>
      <c r="G3" s="8"/>
      <c r="H3" s="7"/>
      <c r="I3" s="9"/>
      <c r="J3" s="7"/>
      <c r="K3" s="37"/>
    </row>
    <row r="4" spans="1:12">
      <c r="A4" s="6" t="s">
        <v>204</v>
      </c>
      <c r="B4" s="6"/>
      <c r="C4" s="6"/>
      <c r="D4" s="6"/>
      <c r="E4" s="7"/>
      <c r="F4" s="7"/>
      <c r="G4" s="8"/>
      <c r="H4" s="7"/>
      <c r="I4" s="9"/>
      <c r="J4" s="7"/>
      <c r="K4" s="37"/>
    </row>
    <row r="5" spans="1:12">
      <c r="A5" s="39" t="s">
        <v>210</v>
      </c>
      <c r="B5" s="74" t="s">
        <v>201</v>
      </c>
      <c r="C5" s="74"/>
      <c r="D5" s="74"/>
      <c r="E5" s="74"/>
      <c r="F5" s="74"/>
      <c r="G5" s="74"/>
      <c r="H5" s="7"/>
      <c r="I5" s="9"/>
      <c r="J5" s="7"/>
      <c r="K5" s="37"/>
    </row>
    <row r="6" spans="1:12">
      <c r="A6" s="11"/>
      <c r="B6" s="6"/>
      <c r="C6" s="6"/>
      <c r="D6" s="6"/>
      <c r="E6" s="7"/>
      <c r="F6" s="7"/>
      <c r="G6" s="8"/>
      <c r="H6" s="7"/>
      <c r="I6" s="9"/>
      <c r="J6" s="7"/>
      <c r="K6" s="37"/>
    </row>
    <row r="7" spans="1:12">
      <c r="A7" s="6"/>
      <c r="B7" s="74"/>
      <c r="C7" s="74"/>
      <c r="D7" s="74"/>
      <c r="E7" s="74"/>
      <c r="F7" s="74"/>
      <c r="G7" s="74"/>
      <c r="H7" s="74"/>
      <c r="I7" s="74"/>
      <c r="J7" s="74"/>
      <c r="K7" s="13"/>
    </row>
    <row r="8" spans="1:12" ht="12" customHeight="1" thickBot="1">
      <c r="B8" s="3"/>
      <c r="C8" s="3"/>
      <c r="D8" s="3"/>
      <c r="E8" s="1"/>
      <c r="F8" s="1"/>
    </row>
    <row r="9" spans="1:12" ht="42.75" customHeight="1">
      <c r="A9" s="64" t="s">
        <v>0</v>
      </c>
      <c r="B9" s="54" t="s">
        <v>1</v>
      </c>
      <c r="C9" s="54"/>
      <c r="D9" s="54"/>
      <c r="E9" s="66" t="s">
        <v>3</v>
      </c>
      <c r="F9" s="58" t="s">
        <v>4</v>
      </c>
      <c r="G9" s="70" t="s">
        <v>10</v>
      </c>
      <c r="H9" s="66" t="s">
        <v>5</v>
      </c>
      <c r="I9" s="66" t="s">
        <v>9</v>
      </c>
      <c r="J9" s="75" t="s">
        <v>6</v>
      </c>
      <c r="K9" s="77" t="s">
        <v>7</v>
      </c>
    </row>
    <row r="10" spans="1:12" ht="39.75" customHeight="1">
      <c r="A10" s="65"/>
      <c r="B10" s="20" t="s">
        <v>8</v>
      </c>
      <c r="C10" s="20" t="s">
        <v>14</v>
      </c>
      <c r="D10" s="21" t="s">
        <v>2</v>
      </c>
      <c r="E10" s="67"/>
      <c r="F10" s="59"/>
      <c r="G10" s="71"/>
      <c r="H10" s="67"/>
      <c r="I10" s="67"/>
      <c r="J10" s="76"/>
      <c r="K10" s="78"/>
    </row>
    <row r="11" spans="1:12" ht="15.75" customHeight="1">
      <c r="A11" s="22" t="s">
        <v>157</v>
      </c>
      <c r="B11" s="15">
        <v>40372</v>
      </c>
      <c r="C11" s="23">
        <v>44039</v>
      </c>
      <c r="D11" s="24">
        <f t="shared" ref="D11:D47" si="0">IF(B11=0,0,DATEDIF(B11,C11,"m")*0.2)</f>
        <v>24</v>
      </c>
      <c r="E11" s="25">
        <v>1</v>
      </c>
      <c r="F11" s="25">
        <v>2.7</v>
      </c>
      <c r="G11" s="17">
        <v>0.22</v>
      </c>
      <c r="H11" s="25"/>
      <c r="I11" s="26"/>
      <c r="J11" s="27">
        <f t="shared" ref="J11:J47" si="1">D11+E11+F11+((D11+E11+F11)*G11)+((D11+E11+F11+H11)*I11)+H11</f>
        <v>33.793999999999997</v>
      </c>
      <c r="K11" s="35">
        <v>1</v>
      </c>
    </row>
    <row r="12" spans="1:12" ht="15.75" customHeight="1">
      <c r="A12" s="22" t="s">
        <v>76</v>
      </c>
      <c r="B12" s="15">
        <v>39728</v>
      </c>
      <c r="C12" s="23">
        <v>44039</v>
      </c>
      <c r="D12" s="24">
        <f t="shared" si="0"/>
        <v>28.200000000000003</v>
      </c>
      <c r="E12" s="25"/>
      <c r="F12" s="25">
        <v>3</v>
      </c>
      <c r="G12" s="17"/>
      <c r="H12" s="25"/>
      <c r="I12" s="26"/>
      <c r="J12" s="27">
        <f t="shared" si="1"/>
        <v>31.200000000000003</v>
      </c>
      <c r="K12" s="35">
        <v>2</v>
      </c>
    </row>
    <row r="13" spans="1:12" ht="15.75" customHeight="1">
      <c r="A13" s="22" t="s">
        <v>149</v>
      </c>
      <c r="B13" s="15">
        <v>40009</v>
      </c>
      <c r="C13" s="23">
        <v>44039</v>
      </c>
      <c r="D13" s="24">
        <f t="shared" si="0"/>
        <v>26.400000000000002</v>
      </c>
      <c r="E13" s="25"/>
      <c r="F13" s="25">
        <v>3</v>
      </c>
      <c r="G13" s="17"/>
      <c r="H13" s="25"/>
      <c r="I13" s="26"/>
      <c r="J13" s="27">
        <f t="shared" si="1"/>
        <v>29.400000000000002</v>
      </c>
      <c r="K13" s="35">
        <v>3</v>
      </c>
    </row>
    <row r="14" spans="1:12" ht="15.75" customHeight="1">
      <c r="A14" s="22" t="s">
        <v>161</v>
      </c>
      <c r="B14" s="15">
        <v>40737</v>
      </c>
      <c r="C14" s="23">
        <v>44039</v>
      </c>
      <c r="D14" s="24">
        <f t="shared" si="0"/>
        <v>21.6</v>
      </c>
      <c r="E14" s="25"/>
      <c r="F14" s="25">
        <v>2.4</v>
      </c>
      <c r="G14" s="17">
        <v>0.22</v>
      </c>
      <c r="H14" s="25"/>
      <c r="I14" s="26"/>
      <c r="J14" s="27">
        <f t="shared" si="1"/>
        <v>29.28</v>
      </c>
      <c r="K14" s="35">
        <v>4</v>
      </c>
    </row>
    <row r="15" spans="1:12" ht="15.75" customHeight="1">
      <c r="A15" s="41" t="s">
        <v>81</v>
      </c>
      <c r="B15" s="15">
        <v>40796</v>
      </c>
      <c r="C15" s="23">
        <v>44039</v>
      </c>
      <c r="D15" s="24">
        <f t="shared" si="0"/>
        <v>21.200000000000003</v>
      </c>
      <c r="E15" s="25"/>
      <c r="F15" s="25">
        <v>3</v>
      </c>
      <c r="G15" s="17">
        <v>0.2</v>
      </c>
      <c r="H15" s="25"/>
      <c r="I15" s="26"/>
      <c r="J15" s="27">
        <f t="shared" si="1"/>
        <v>29.040000000000003</v>
      </c>
      <c r="K15" s="35">
        <v>5</v>
      </c>
    </row>
    <row r="16" spans="1:12" ht="15.75" customHeight="1">
      <c r="A16" s="22" t="s">
        <v>151</v>
      </c>
      <c r="B16" s="15">
        <v>40827</v>
      </c>
      <c r="C16" s="23">
        <v>44039</v>
      </c>
      <c r="D16" s="24">
        <f t="shared" si="0"/>
        <v>21</v>
      </c>
      <c r="E16" s="25"/>
      <c r="F16" s="25">
        <v>3</v>
      </c>
      <c r="G16" s="17">
        <v>0.2</v>
      </c>
      <c r="H16" s="25"/>
      <c r="I16" s="26"/>
      <c r="J16" s="27">
        <f t="shared" si="1"/>
        <v>28.8</v>
      </c>
      <c r="K16" s="35">
        <v>6</v>
      </c>
    </row>
    <row r="17" spans="1:11" ht="15.75" customHeight="1">
      <c r="A17" s="22" t="s">
        <v>77</v>
      </c>
      <c r="B17" s="15">
        <v>40823</v>
      </c>
      <c r="C17" s="23">
        <v>44039</v>
      </c>
      <c r="D17" s="24">
        <f t="shared" si="0"/>
        <v>21</v>
      </c>
      <c r="E17" s="25"/>
      <c r="F17" s="25">
        <v>3</v>
      </c>
      <c r="G17" s="17">
        <v>0.19</v>
      </c>
      <c r="H17" s="25"/>
      <c r="I17" s="26"/>
      <c r="J17" s="27">
        <f t="shared" si="1"/>
        <v>28.560000000000002</v>
      </c>
      <c r="K17" s="35">
        <v>7</v>
      </c>
    </row>
    <row r="18" spans="1:11" ht="15.75" customHeight="1">
      <c r="A18" s="22" t="s">
        <v>155</v>
      </c>
      <c r="B18" s="15">
        <v>41109</v>
      </c>
      <c r="C18" s="23">
        <v>44039</v>
      </c>
      <c r="D18" s="24">
        <f t="shared" si="0"/>
        <v>19.200000000000003</v>
      </c>
      <c r="E18" s="25">
        <v>1</v>
      </c>
      <c r="F18" s="25">
        <v>3</v>
      </c>
      <c r="G18" s="17">
        <v>0.2</v>
      </c>
      <c r="H18" s="25"/>
      <c r="I18" s="26"/>
      <c r="J18" s="27">
        <f t="shared" si="1"/>
        <v>27.840000000000003</v>
      </c>
      <c r="K18" s="35">
        <v>8</v>
      </c>
    </row>
    <row r="19" spans="1:11" ht="15.75" customHeight="1">
      <c r="A19" s="22" t="s">
        <v>83</v>
      </c>
      <c r="B19" s="15">
        <v>41094</v>
      </c>
      <c r="C19" s="23">
        <v>44039</v>
      </c>
      <c r="D19" s="24">
        <f t="shared" si="0"/>
        <v>19.200000000000003</v>
      </c>
      <c r="E19" s="25"/>
      <c r="F19" s="25">
        <v>3</v>
      </c>
      <c r="G19" s="17">
        <v>0.2</v>
      </c>
      <c r="H19" s="25"/>
      <c r="I19" s="26"/>
      <c r="J19" s="27">
        <f t="shared" si="1"/>
        <v>26.640000000000004</v>
      </c>
      <c r="K19" s="35">
        <v>9</v>
      </c>
    </row>
    <row r="20" spans="1:11" ht="15.75" customHeight="1">
      <c r="A20" s="22" t="s">
        <v>192</v>
      </c>
      <c r="B20" s="15">
        <v>41162</v>
      </c>
      <c r="C20" s="23">
        <v>44039</v>
      </c>
      <c r="D20" s="24">
        <f t="shared" ref="D20" si="2">IF(B20=0,0,DATEDIF(B20,C20,"m")*0.2)</f>
        <v>18.8</v>
      </c>
      <c r="E20" s="25"/>
      <c r="F20" s="25">
        <v>3</v>
      </c>
      <c r="G20" s="17">
        <v>0.2</v>
      </c>
      <c r="H20" s="25"/>
      <c r="I20" s="26"/>
      <c r="J20" s="27">
        <f t="shared" ref="J20" si="3">D20+E20+F20+((D20+E20+F20)*G20)+((D20+E20+F20+H20)*I20)+H20</f>
        <v>26.16</v>
      </c>
      <c r="K20" s="35">
        <v>10</v>
      </c>
    </row>
    <row r="21" spans="1:11" ht="15.75" customHeight="1">
      <c r="A21" s="22" t="s">
        <v>72</v>
      </c>
      <c r="B21" s="15">
        <v>40722</v>
      </c>
      <c r="C21" s="23">
        <v>44039</v>
      </c>
      <c r="D21" s="24">
        <f t="shared" si="0"/>
        <v>21.6</v>
      </c>
      <c r="E21" s="25"/>
      <c r="F21" s="25">
        <v>3</v>
      </c>
      <c r="G21" s="17"/>
      <c r="H21" s="25"/>
      <c r="I21" s="26"/>
      <c r="J21" s="27">
        <f t="shared" si="1"/>
        <v>24.6</v>
      </c>
      <c r="K21" s="35">
        <v>11</v>
      </c>
    </row>
    <row r="22" spans="1:11" ht="15.75" customHeight="1">
      <c r="A22" s="22" t="s">
        <v>67</v>
      </c>
      <c r="B22" s="15">
        <v>40751</v>
      </c>
      <c r="C22" s="23">
        <v>44039</v>
      </c>
      <c r="D22" s="24">
        <f t="shared" si="0"/>
        <v>21.6</v>
      </c>
      <c r="E22" s="25"/>
      <c r="F22" s="25">
        <v>3</v>
      </c>
      <c r="G22" s="17"/>
      <c r="H22" s="25"/>
      <c r="I22" s="26"/>
      <c r="J22" s="27">
        <f t="shared" si="1"/>
        <v>24.6</v>
      </c>
      <c r="K22" s="35">
        <v>12</v>
      </c>
    </row>
    <row r="23" spans="1:11" ht="15.75" customHeight="1">
      <c r="A23" s="22" t="s">
        <v>158</v>
      </c>
      <c r="B23" s="15">
        <v>40936</v>
      </c>
      <c r="C23" s="23">
        <v>44039</v>
      </c>
      <c r="D23" s="24">
        <f>IF(B23=0,0,DATEDIF(B23,C23,"m")*0.2)</f>
        <v>20.200000000000003</v>
      </c>
      <c r="E23" s="25"/>
      <c r="F23" s="25">
        <v>2.4</v>
      </c>
      <c r="G23" s="17"/>
      <c r="H23" s="25"/>
      <c r="I23" s="26">
        <v>0.08</v>
      </c>
      <c r="J23" s="27">
        <f>D23+E23+F23+((D23+E23+F23)*G23)+((D23+E23+F23+H23)*I23)+H23</f>
        <v>24.408000000000001</v>
      </c>
      <c r="K23" s="35">
        <v>13</v>
      </c>
    </row>
    <row r="24" spans="1:11" ht="15.75" customHeight="1">
      <c r="A24" s="22" t="s">
        <v>164</v>
      </c>
      <c r="B24" s="15">
        <v>41100</v>
      </c>
      <c r="C24" s="23">
        <v>44039</v>
      </c>
      <c r="D24" s="24">
        <f t="shared" si="0"/>
        <v>19.200000000000003</v>
      </c>
      <c r="E24" s="25"/>
      <c r="F24" s="25">
        <v>3</v>
      </c>
      <c r="G24" s="17"/>
      <c r="H24" s="25"/>
      <c r="I24" s="26">
        <v>0.08</v>
      </c>
      <c r="J24" s="27">
        <f t="shared" si="1"/>
        <v>23.976000000000003</v>
      </c>
      <c r="K24" s="35">
        <v>14</v>
      </c>
    </row>
    <row r="25" spans="1:11" ht="15.75" customHeight="1">
      <c r="A25" s="22" t="s">
        <v>74</v>
      </c>
      <c r="B25" s="15">
        <v>41109</v>
      </c>
      <c r="C25" s="23">
        <v>44039</v>
      </c>
      <c r="D25" s="24">
        <f t="shared" si="0"/>
        <v>19.200000000000003</v>
      </c>
      <c r="E25" s="25"/>
      <c r="F25" s="25">
        <v>3</v>
      </c>
      <c r="G25" s="17"/>
      <c r="H25" s="25"/>
      <c r="I25" s="26">
        <v>0.08</v>
      </c>
      <c r="J25" s="27">
        <f t="shared" si="1"/>
        <v>23.976000000000003</v>
      </c>
      <c r="K25" s="35">
        <v>15</v>
      </c>
    </row>
    <row r="26" spans="1:11" ht="15.75" customHeight="1">
      <c r="A26" s="22" t="s">
        <v>122</v>
      </c>
      <c r="B26" s="15">
        <v>41149</v>
      </c>
      <c r="C26" s="23">
        <v>44039</v>
      </c>
      <c r="D26" s="24">
        <f>IF(B26=0,0,DATEDIF(B26,C26,"m")*0.2)</f>
        <v>18.8</v>
      </c>
      <c r="E26" s="25"/>
      <c r="F26" s="25">
        <v>3</v>
      </c>
      <c r="G26" s="17"/>
      <c r="H26" s="25"/>
      <c r="I26" s="26">
        <v>0.08</v>
      </c>
      <c r="J26" s="27">
        <f>D26+E26+F26+((D26+E26+F26)*G26)+((D26+E26+F26+H26)*I26)+H26</f>
        <v>23.544</v>
      </c>
      <c r="K26" s="35">
        <v>16</v>
      </c>
    </row>
    <row r="27" spans="1:11" ht="15.75" customHeight="1">
      <c r="A27" s="22" t="s">
        <v>78</v>
      </c>
      <c r="B27" s="15">
        <v>40891</v>
      </c>
      <c r="C27" s="23">
        <v>44039</v>
      </c>
      <c r="D27" s="24">
        <f>IF(B27=0,0,DATEDIF(B27,C27,"m")*0.2)</f>
        <v>20.6</v>
      </c>
      <c r="E27" s="25"/>
      <c r="F27" s="25">
        <v>2.7</v>
      </c>
      <c r="G27" s="17"/>
      <c r="H27" s="25"/>
      <c r="I27" s="26"/>
      <c r="J27" s="27">
        <f>D27+E27+F27+((D27+E27+F27)*G27)+((D27+E27+F27+H27)*I27)+H27</f>
        <v>23.3</v>
      </c>
      <c r="K27" s="35">
        <v>17</v>
      </c>
    </row>
    <row r="28" spans="1:11" ht="15.75" customHeight="1">
      <c r="A28" s="22" t="s">
        <v>123</v>
      </c>
      <c r="B28" s="15">
        <v>41520</v>
      </c>
      <c r="C28" s="23">
        <v>44039</v>
      </c>
      <c r="D28" s="24">
        <f t="shared" si="0"/>
        <v>16.400000000000002</v>
      </c>
      <c r="E28" s="25"/>
      <c r="F28" s="25">
        <v>3</v>
      </c>
      <c r="G28" s="17">
        <v>0.2</v>
      </c>
      <c r="H28" s="25"/>
      <c r="I28" s="26"/>
      <c r="J28" s="27">
        <f t="shared" si="1"/>
        <v>23.28</v>
      </c>
      <c r="K28" s="35">
        <v>18</v>
      </c>
    </row>
    <row r="29" spans="1:11" ht="15.75" customHeight="1">
      <c r="A29" s="22" t="s">
        <v>102</v>
      </c>
      <c r="B29" s="15">
        <v>41549</v>
      </c>
      <c r="C29" s="23">
        <v>44039</v>
      </c>
      <c r="D29" s="24">
        <f t="shared" si="0"/>
        <v>16.2</v>
      </c>
      <c r="E29" s="25"/>
      <c r="F29" s="25">
        <v>2.7</v>
      </c>
      <c r="G29" s="17">
        <v>0.2</v>
      </c>
      <c r="H29" s="25"/>
      <c r="I29" s="26"/>
      <c r="J29" s="27">
        <f t="shared" si="1"/>
        <v>22.68</v>
      </c>
      <c r="K29" s="35">
        <v>19</v>
      </c>
    </row>
    <row r="30" spans="1:11">
      <c r="A30" s="22" t="s">
        <v>69</v>
      </c>
      <c r="B30" s="15">
        <v>41109</v>
      </c>
      <c r="C30" s="23">
        <v>44039</v>
      </c>
      <c r="D30" s="24">
        <f t="shared" si="0"/>
        <v>19.200000000000003</v>
      </c>
      <c r="E30" s="25"/>
      <c r="F30" s="25">
        <v>3</v>
      </c>
      <c r="G30" s="17"/>
      <c r="H30" s="25"/>
      <c r="I30" s="26"/>
      <c r="J30" s="27">
        <f t="shared" si="1"/>
        <v>22.200000000000003</v>
      </c>
      <c r="K30" s="35">
        <v>20</v>
      </c>
    </row>
    <row r="31" spans="1:11">
      <c r="A31" s="22" t="s">
        <v>152</v>
      </c>
      <c r="B31" s="15">
        <v>41145</v>
      </c>
      <c r="C31" s="23">
        <v>44039</v>
      </c>
      <c r="D31" s="24">
        <f t="shared" si="0"/>
        <v>19</v>
      </c>
      <c r="E31" s="25"/>
      <c r="F31" s="25">
        <v>3</v>
      </c>
      <c r="G31" s="17"/>
      <c r="H31" s="25"/>
      <c r="I31" s="26"/>
      <c r="J31" s="27">
        <f t="shared" si="1"/>
        <v>22</v>
      </c>
      <c r="K31" s="35">
        <v>21</v>
      </c>
    </row>
    <row r="32" spans="1:11">
      <c r="A32" s="22" t="s">
        <v>165</v>
      </c>
      <c r="B32" s="15">
        <v>41467</v>
      </c>
      <c r="C32" s="23">
        <v>44039</v>
      </c>
      <c r="D32" s="24">
        <f>IF(B32=0,0,DATEDIF(B32,C32,"m")*0.2)</f>
        <v>16.8</v>
      </c>
      <c r="E32" s="25"/>
      <c r="F32" s="25">
        <v>3</v>
      </c>
      <c r="G32" s="17"/>
      <c r="H32" s="25"/>
      <c r="I32" s="26">
        <v>0.08</v>
      </c>
      <c r="J32" s="27">
        <f>D32+E32+F32+((D32+E32+F32)*G32)+((D32+E32+F32+H32)*I32)+H32</f>
        <v>21.384</v>
      </c>
      <c r="K32" s="35">
        <v>22</v>
      </c>
    </row>
    <row r="33" spans="1:11">
      <c r="A33" s="22" t="s">
        <v>148</v>
      </c>
      <c r="B33" s="15">
        <v>41474</v>
      </c>
      <c r="C33" s="23">
        <v>44039</v>
      </c>
      <c r="D33" s="24">
        <f>IF(B33=0,0,DATEDIF(B33,C33,"m")*0.2)</f>
        <v>16.8</v>
      </c>
      <c r="E33" s="25"/>
      <c r="F33" s="25">
        <v>3</v>
      </c>
      <c r="G33" s="17"/>
      <c r="H33" s="25"/>
      <c r="I33" s="26">
        <v>0.08</v>
      </c>
      <c r="J33" s="27">
        <f>D33+E33+F33+((D33+E33+F33)*G33)+((D33+E33+F33+H33)*I33)+H33</f>
        <v>21.384</v>
      </c>
      <c r="K33" s="35">
        <v>23</v>
      </c>
    </row>
    <row r="34" spans="1:11">
      <c r="A34" s="22" t="s">
        <v>153</v>
      </c>
      <c r="B34" s="15">
        <v>41261</v>
      </c>
      <c r="C34" s="23">
        <v>44039</v>
      </c>
      <c r="D34" s="24">
        <f>IF(B34=0,0,DATEDIF(B34,C34,"m")*0.2)</f>
        <v>18.2</v>
      </c>
      <c r="E34" s="25"/>
      <c r="F34" s="25">
        <v>3</v>
      </c>
      <c r="G34" s="17"/>
      <c r="H34" s="25"/>
      <c r="I34" s="26"/>
      <c r="J34" s="27">
        <f>D34+E34+F34+((D34+E34+F34)*G34)+((D34+E34+F34+H34)*I34)+H34</f>
        <v>21.2</v>
      </c>
      <c r="K34" s="35">
        <v>24</v>
      </c>
    </row>
    <row r="35" spans="1:11">
      <c r="A35" s="22" t="s">
        <v>70</v>
      </c>
      <c r="B35" s="15">
        <v>41957</v>
      </c>
      <c r="C35" s="23">
        <v>44039</v>
      </c>
      <c r="D35" s="24">
        <f>IF(B35=0,0,DATEDIF(B35,C35,"m")*0.2)</f>
        <v>13.600000000000001</v>
      </c>
      <c r="E35" s="25"/>
      <c r="F35" s="25">
        <v>3</v>
      </c>
      <c r="G35" s="17">
        <v>0.22</v>
      </c>
      <c r="H35" s="25"/>
      <c r="I35" s="26"/>
      <c r="J35" s="27">
        <f>D35+E35+F35+((D35+E35+F35)*G35)+((D35+E35+F35+H35)*I35)+H35</f>
        <v>20.252000000000002</v>
      </c>
      <c r="K35" s="35">
        <v>25</v>
      </c>
    </row>
    <row r="36" spans="1:11">
      <c r="A36" s="22" t="s">
        <v>71</v>
      </c>
      <c r="B36" s="15">
        <v>41471</v>
      </c>
      <c r="C36" s="23">
        <v>44039</v>
      </c>
      <c r="D36" s="24">
        <f>IF(B36=0,0,DATEDIF(B36,C36,"m")*0.2)</f>
        <v>16.8</v>
      </c>
      <c r="E36" s="25"/>
      <c r="F36" s="25">
        <v>3</v>
      </c>
      <c r="G36" s="17"/>
      <c r="H36" s="25"/>
      <c r="I36" s="26"/>
      <c r="J36" s="27">
        <f>D36+E36+F36+((D36+E36+F36)*G36)+((D36+E36+F36+H36)*I36)+H36</f>
        <v>19.8</v>
      </c>
      <c r="K36" s="35">
        <v>26</v>
      </c>
    </row>
    <row r="37" spans="1:11">
      <c r="A37" s="22" t="s">
        <v>75</v>
      </c>
      <c r="B37" s="15">
        <v>41824</v>
      </c>
      <c r="C37" s="23">
        <v>44039</v>
      </c>
      <c r="D37" s="24">
        <f t="shared" si="0"/>
        <v>14.4</v>
      </c>
      <c r="E37" s="25"/>
      <c r="F37" s="25">
        <v>3</v>
      </c>
      <c r="G37" s="17"/>
      <c r="H37" s="25"/>
      <c r="I37" s="26">
        <v>0.08</v>
      </c>
      <c r="J37" s="27">
        <f t="shared" si="1"/>
        <v>18.791999999999998</v>
      </c>
      <c r="K37" s="35">
        <v>27</v>
      </c>
    </row>
    <row r="38" spans="1:11">
      <c r="A38" s="22" t="s">
        <v>159</v>
      </c>
      <c r="B38" s="15">
        <v>42206</v>
      </c>
      <c r="C38" s="23">
        <v>44039</v>
      </c>
      <c r="D38" s="24">
        <f t="shared" si="0"/>
        <v>12</v>
      </c>
      <c r="E38" s="25"/>
      <c r="F38" s="25">
        <v>3</v>
      </c>
      <c r="G38" s="17">
        <v>0.2</v>
      </c>
      <c r="H38" s="25"/>
      <c r="I38" s="26"/>
      <c r="J38" s="27">
        <f t="shared" si="1"/>
        <v>18</v>
      </c>
      <c r="K38" s="35">
        <v>28</v>
      </c>
    </row>
    <row r="39" spans="1:11">
      <c r="A39" s="22" t="s">
        <v>65</v>
      </c>
      <c r="B39" s="15">
        <v>42196</v>
      </c>
      <c r="C39" s="23">
        <v>44039</v>
      </c>
      <c r="D39" s="24">
        <f t="shared" si="0"/>
        <v>12</v>
      </c>
      <c r="E39" s="25">
        <v>1</v>
      </c>
      <c r="F39" s="25">
        <v>3</v>
      </c>
      <c r="G39" s="17"/>
      <c r="H39" s="25"/>
      <c r="I39" s="26">
        <v>0.08</v>
      </c>
      <c r="J39" s="27">
        <f t="shared" si="1"/>
        <v>17.28</v>
      </c>
      <c r="K39" s="35">
        <v>29</v>
      </c>
    </row>
    <row r="40" spans="1:11">
      <c r="A40" s="22" t="s">
        <v>66</v>
      </c>
      <c r="B40" s="15">
        <v>42279</v>
      </c>
      <c r="C40" s="23">
        <v>44039</v>
      </c>
      <c r="D40" s="24">
        <f t="shared" si="0"/>
        <v>11.4</v>
      </c>
      <c r="E40" s="25"/>
      <c r="F40" s="25">
        <v>3</v>
      </c>
      <c r="G40" s="17">
        <v>0.2</v>
      </c>
      <c r="H40" s="25"/>
      <c r="I40" s="26"/>
      <c r="J40" s="27">
        <f t="shared" si="1"/>
        <v>17.28</v>
      </c>
      <c r="K40" s="35">
        <v>30</v>
      </c>
    </row>
    <row r="41" spans="1:11">
      <c r="A41" s="22" t="s">
        <v>160</v>
      </c>
      <c r="B41" s="15">
        <v>42401</v>
      </c>
      <c r="C41" s="23">
        <v>44039</v>
      </c>
      <c r="D41" s="24">
        <f>IF(B41=0,0,DATEDIF(B41,C41,"m")*0.2)</f>
        <v>10.600000000000001</v>
      </c>
      <c r="E41" s="25"/>
      <c r="F41" s="25">
        <v>3</v>
      </c>
      <c r="G41" s="17">
        <v>0.2</v>
      </c>
      <c r="H41" s="25"/>
      <c r="I41" s="26"/>
      <c r="J41" s="27">
        <f>D41+E41+F41+((D41+E41+F41)*G41)+((D41+E41+F41+H41)*I41)+H41</f>
        <v>16.32</v>
      </c>
      <c r="K41" s="35">
        <v>31</v>
      </c>
    </row>
    <row r="42" spans="1:11">
      <c r="A42" s="22" t="s">
        <v>80</v>
      </c>
      <c r="B42" s="15">
        <v>42056</v>
      </c>
      <c r="C42" s="23">
        <v>44039</v>
      </c>
      <c r="D42" s="24">
        <f>IF(B42=0,0,DATEDIF(B42,C42,"m")*0.2)</f>
        <v>13</v>
      </c>
      <c r="E42" s="25"/>
      <c r="F42" s="25">
        <v>1.8</v>
      </c>
      <c r="G42" s="17"/>
      <c r="H42" s="25"/>
      <c r="I42" s="26"/>
      <c r="J42" s="27">
        <f>D42+E42+F42+((D42+E42+F42)*G42)+((D42+E42+F42+H42)*I42)+H42</f>
        <v>14.8</v>
      </c>
      <c r="K42" s="35">
        <v>32</v>
      </c>
    </row>
    <row r="43" spans="1:11">
      <c r="A43" s="22" t="s">
        <v>103</v>
      </c>
      <c r="B43" s="15">
        <v>42900</v>
      </c>
      <c r="C43" s="23">
        <v>44039</v>
      </c>
      <c r="D43" s="24">
        <f>IF(B43=0,0,DATEDIF(B43,C43,"m")*0.2)</f>
        <v>7.4</v>
      </c>
      <c r="E43" s="25"/>
      <c r="F43" s="25">
        <v>3</v>
      </c>
      <c r="G43" s="17">
        <v>0.3</v>
      </c>
      <c r="H43" s="25"/>
      <c r="I43" s="26"/>
      <c r="J43" s="27">
        <f>D43+E43+F43+((D43+E43+F43)*G43)+((D43+E43+F43+H43)*I43)+H43</f>
        <v>13.52</v>
      </c>
      <c r="K43" s="35">
        <v>33</v>
      </c>
    </row>
    <row r="44" spans="1:11">
      <c r="A44" s="22" t="s">
        <v>82</v>
      </c>
      <c r="B44" s="15">
        <v>42766</v>
      </c>
      <c r="C44" s="23">
        <v>44039</v>
      </c>
      <c r="D44" s="24">
        <f>IF(B44=0,0,DATEDIF(B44,C44,"m")*0.2)</f>
        <v>8.2000000000000011</v>
      </c>
      <c r="E44" s="25"/>
      <c r="F44" s="25">
        <v>3</v>
      </c>
      <c r="G44" s="17">
        <v>0.2</v>
      </c>
      <c r="H44" s="25"/>
      <c r="I44" s="26"/>
      <c r="J44" s="27">
        <f>D44+E44+F44+((D44+E44+F44)*G44)+((D44+E44+F44+H44)*I44)+H44</f>
        <v>13.440000000000001</v>
      </c>
      <c r="K44" s="35">
        <v>34</v>
      </c>
    </row>
    <row r="45" spans="1:11" ht="15.75" customHeight="1">
      <c r="A45" s="22" t="s">
        <v>154</v>
      </c>
      <c r="B45" s="15">
        <v>42900</v>
      </c>
      <c r="C45" s="23">
        <v>44039</v>
      </c>
      <c r="D45" s="24">
        <f t="shared" ref="D45" si="4">IF(B45=0,0,DATEDIF(B45,C45,"m")*0.2)</f>
        <v>7.4</v>
      </c>
      <c r="E45" s="25"/>
      <c r="F45" s="25">
        <v>3</v>
      </c>
      <c r="G45" s="17"/>
      <c r="H45" s="25"/>
      <c r="I45" s="26"/>
      <c r="J45" s="27">
        <f t="shared" ref="J45" si="5">D45+E45+F45+((D45+E45+F45)*G45)+((D45+E45+F45+H45)*I45)+H45</f>
        <v>10.4</v>
      </c>
      <c r="K45" s="35">
        <v>35</v>
      </c>
    </row>
    <row r="46" spans="1:11">
      <c r="A46" s="22" t="s">
        <v>150</v>
      </c>
      <c r="B46" s="15">
        <v>43346</v>
      </c>
      <c r="C46" s="23">
        <v>44039</v>
      </c>
      <c r="D46" s="24">
        <f t="shared" si="0"/>
        <v>4.4000000000000004</v>
      </c>
      <c r="E46" s="25"/>
      <c r="F46" s="25">
        <v>3</v>
      </c>
      <c r="G46" s="17"/>
      <c r="H46" s="25"/>
      <c r="I46" s="26"/>
      <c r="J46" s="27">
        <f t="shared" si="1"/>
        <v>7.4</v>
      </c>
      <c r="K46" s="35">
        <v>36</v>
      </c>
    </row>
    <row r="47" spans="1:11">
      <c r="A47" s="22" t="s">
        <v>167</v>
      </c>
      <c r="B47" s="15">
        <v>43395</v>
      </c>
      <c r="C47" s="23">
        <v>44039</v>
      </c>
      <c r="D47" s="24">
        <f t="shared" si="0"/>
        <v>4.2</v>
      </c>
      <c r="E47" s="25"/>
      <c r="F47" s="25">
        <v>3</v>
      </c>
      <c r="G47" s="17"/>
      <c r="H47" s="25"/>
      <c r="I47" s="26"/>
      <c r="J47" s="27">
        <f t="shared" si="1"/>
        <v>7.2</v>
      </c>
      <c r="K47" s="35">
        <v>37</v>
      </c>
    </row>
    <row r="48" spans="1:11" ht="15.75" thickBot="1">
      <c r="K48" s="35"/>
    </row>
    <row r="49" spans="1:11" ht="15.75" thickBot="1">
      <c r="A49" s="79" t="s">
        <v>11</v>
      </c>
      <c r="B49" s="79"/>
      <c r="C49" s="79"/>
      <c r="D49" s="79"/>
      <c r="E49" s="79"/>
      <c r="F49" s="79"/>
      <c r="G49" s="79"/>
      <c r="H49" s="79"/>
      <c r="I49" s="80"/>
      <c r="J49" s="7"/>
      <c r="K49" s="37"/>
    </row>
    <row r="50" spans="1:11" ht="15.75" thickTop="1">
      <c r="A50" s="34" t="s">
        <v>0</v>
      </c>
      <c r="B50" s="81" t="s">
        <v>12</v>
      </c>
      <c r="C50" s="81"/>
      <c r="D50" s="81"/>
      <c r="E50" s="81"/>
      <c r="F50" s="81"/>
      <c r="G50" s="81"/>
      <c r="H50" s="81"/>
      <c r="I50" s="82"/>
      <c r="J50" s="7"/>
      <c r="K50" s="37"/>
    </row>
    <row r="51" spans="1:11">
      <c r="A51" s="22" t="s">
        <v>166</v>
      </c>
      <c r="B51" s="51" t="s">
        <v>209</v>
      </c>
      <c r="C51" s="52"/>
      <c r="D51" s="52"/>
      <c r="E51" s="52"/>
      <c r="F51" s="52"/>
      <c r="G51" s="52"/>
      <c r="H51" s="52"/>
      <c r="I51" s="53"/>
      <c r="K51"/>
    </row>
    <row r="52" spans="1:11">
      <c r="A52" s="22" t="s">
        <v>162</v>
      </c>
      <c r="B52" s="51" t="s">
        <v>163</v>
      </c>
      <c r="C52" s="52"/>
      <c r="D52" s="52"/>
      <c r="E52" s="52"/>
      <c r="F52" s="52"/>
      <c r="G52" s="52"/>
      <c r="H52" s="52"/>
      <c r="I52" s="53"/>
      <c r="J52" s="7"/>
      <c r="K52" s="37"/>
    </row>
    <row r="53" spans="1:11">
      <c r="A53" s="22" t="s">
        <v>68</v>
      </c>
      <c r="B53" s="51" t="s">
        <v>209</v>
      </c>
      <c r="C53" s="52"/>
      <c r="D53" s="52"/>
      <c r="E53" s="52"/>
      <c r="F53" s="52"/>
      <c r="G53" s="52"/>
      <c r="H53" s="52"/>
      <c r="I53" s="53"/>
      <c r="J53" s="7"/>
      <c r="K53" s="37"/>
    </row>
    <row r="54" spans="1:11">
      <c r="A54" s="22" t="s">
        <v>140</v>
      </c>
      <c r="B54" s="51" t="s">
        <v>209</v>
      </c>
      <c r="C54" s="52"/>
      <c r="D54" s="52"/>
      <c r="E54" s="52"/>
      <c r="F54" s="52"/>
      <c r="G54" s="52"/>
      <c r="H54" s="52"/>
      <c r="I54" s="53"/>
      <c r="J54" s="7"/>
      <c r="K54" s="37"/>
    </row>
    <row r="55" spans="1:11">
      <c r="A55" s="22" t="s">
        <v>73</v>
      </c>
      <c r="B55" s="51" t="s">
        <v>209</v>
      </c>
      <c r="C55" s="52"/>
      <c r="D55" s="52"/>
      <c r="E55" s="52"/>
      <c r="F55" s="52"/>
      <c r="G55" s="52"/>
      <c r="H55" s="52"/>
      <c r="I55" s="53"/>
      <c r="J55" s="7"/>
      <c r="K55" s="37"/>
    </row>
    <row r="56" spans="1:11">
      <c r="A56" s="22" t="s">
        <v>156</v>
      </c>
      <c r="B56" s="51" t="s">
        <v>209</v>
      </c>
      <c r="C56" s="52"/>
      <c r="D56" s="52"/>
      <c r="E56" s="52"/>
      <c r="F56" s="52"/>
      <c r="G56" s="52"/>
      <c r="H56" s="52"/>
      <c r="I56" s="53"/>
      <c r="J56" s="7"/>
      <c r="K56" s="37"/>
    </row>
    <row r="57" spans="1:11">
      <c r="A57" s="6"/>
      <c r="B57" s="6"/>
      <c r="C57" s="6"/>
      <c r="D57" s="6"/>
      <c r="E57" s="7"/>
      <c r="F57" s="7"/>
      <c r="G57" s="8"/>
      <c r="H57" s="7"/>
      <c r="I57" s="9"/>
      <c r="J57" s="7"/>
      <c r="K57" s="37"/>
    </row>
    <row r="58" spans="1:1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>
      <c r="A59" s="6"/>
      <c r="B59" s="6"/>
      <c r="C59" s="6"/>
      <c r="D59" s="6"/>
      <c r="E59" s="7"/>
      <c r="F59" s="7"/>
      <c r="G59" s="8"/>
      <c r="H59" s="7"/>
      <c r="I59" s="9"/>
      <c r="J59" s="7"/>
      <c r="K59" s="37"/>
    </row>
    <row r="60" spans="1:11">
      <c r="A60" s="6"/>
      <c r="B60" s="6"/>
      <c r="C60" s="6"/>
      <c r="D60" s="6"/>
      <c r="E60" s="7"/>
      <c r="F60" s="7"/>
      <c r="G60" s="8"/>
      <c r="H60" s="7"/>
      <c r="I60" s="9"/>
      <c r="J60" s="7"/>
      <c r="K60" s="37"/>
    </row>
    <row r="61" spans="1:11">
      <c r="A61" s="6"/>
      <c r="B61" s="6"/>
      <c r="C61" s="6"/>
      <c r="D61" s="6"/>
      <c r="E61" s="7"/>
      <c r="F61" s="7"/>
      <c r="G61" s="50"/>
      <c r="H61" s="50"/>
      <c r="I61" s="50"/>
      <c r="J61" s="7"/>
      <c r="K61" s="37"/>
    </row>
    <row r="62" spans="1:11" s="7" customFormat="1">
      <c r="A62" s="6"/>
      <c r="B62" s="6"/>
      <c r="C62" s="6"/>
      <c r="D62" s="6"/>
      <c r="G62" s="50"/>
      <c r="H62" s="50"/>
      <c r="I62" s="50"/>
      <c r="K62" s="37"/>
    </row>
    <row r="63" spans="1:11" s="7" customFormat="1">
      <c r="A63" s="6"/>
      <c r="B63" s="6"/>
      <c r="C63" s="6"/>
      <c r="D63" s="6"/>
      <c r="G63" s="50"/>
      <c r="H63" s="50"/>
      <c r="I63" s="50"/>
      <c r="K63" s="37"/>
    </row>
    <row r="64" spans="1:11" s="7" customFormat="1">
      <c r="A64" s="6"/>
      <c r="B64" s="6"/>
      <c r="C64" s="6"/>
      <c r="D64" s="6"/>
      <c r="G64" s="50"/>
      <c r="H64" s="50"/>
      <c r="I64" s="50"/>
      <c r="K64" s="37"/>
    </row>
    <row r="65" spans="1:11" s="7" customFormat="1">
      <c r="A65" s="6"/>
      <c r="B65" s="6"/>
      <c r="C65" s="6"/>
      <c r="D65" s="6"/>
      <c r="G65" s="8"/>
      <c r="I65" s="9"/>
      <c r="K65" s="37"/>
    </row>
    <row r="66" spans="1:11" s="7" customFormat="1">
      <c r="A66" s="6"/>
      <c r="B66" s="6"/>
      <c r="C66" s="6"/>
      <c r="D66" s="6"/>
      <c r="G66" s="8"/>
      <c r="I66" s="9"/>
      <c r="K66" s="37"/>
    </row>
    <row r="67" spans="1:11" s="7" customFormat="1">
      <c r="A67" s="6"/>
      <c r="B67" s="6"/>
      <c r="C67" s="6"/>
      <c r="D67" s="6"/>
      <c r="G67" s="8"/>
      <c r="I67" s="9"/>
      <c r="K67" s="37"/>
    </row>
    <row r="68" spans="1:11" s="7" customFormat="1">
      <c r="A68" s="6"/>
      <c r="B68" s="6"/>
      <c r="C68" s="6"/>
      <c r="D68" s="6"/>
      <c r="G68" s="8"/>
      <c r="I68" s="9"/>
      <c r="K68" s="37"/>
    </row>
    <row r="69" spans="1:11" s="7" customFormat="1">
      <c r="A69" s="6"/>
      <c r="B69" s="6"/>
      <c r="C69" s="6"/>
      <c r="D69" s="6"/>
      <c r="G69" s="8"/>
      <c r="I69" s="9"/>
      <c r="K69" s="37"/>
    </row>
    <row r="70" spans="1:11" s="7" customFormat="1">
      <c r="A70" s="6"/>
      <c r="B70" s="6"/>
      <c r="C70" s="6"/>
      <c r="D70" s="6"/>
      <c r="G70" s="8"/>
      <c r="I70" s="9"/>
      <c r="K70" s="37"/>
    </row>
    <row r="71" spans="1:11" s="7" customFormat="1">
      <c r="A71" s="6"/>
      <c r="B71" s="6"/>
      <c r="C71" s="6"/>
      <c r="D71" s="6"/>
      <c r="G71" s="8"/>
      <c r="I71" s="9"/>
      <c r="K71" s="37"/>
    </row>
    <row r="72" spans="1:11" s="7" customFormat="1">
      <c r="A72" s="6"/>
      <c r="B72" s="6"/>
      <c r="C72" s="6"/>
      <c r="D72" s="6"/>
      <c r="G72" s="8"/>
      <c r="I72" s="9"/>
      <c r="K72" s="37"/>
    </row>
    <row r="73" spans="1:11" s="7" customFormat="1">
      <c r="A73" s="6"/>
      <c r="B73" s="6"/>
      <c r="C73" s="6"/>
      <c r="D73" s="6"/>
      <c r="G73" s="8"/>
      <c r="I73" s="9"/>
      <c r="K73" s="37"/>
    </row>
    <row r="74" spans="1:11" s="7" customFormat="1">
      <c r="A74" s="6"/>
      <c r="B74" s="6"/>
      <c r="C74" s="6"/>
      <c r="D74" s="6"/>
      <c r="G74" s="8"/>
      <c r="I74" s="9"/>
      <c r="K74" s="37"/>
    </row>
    <row r="75" spans="1:11" s="7" customFormat="1">
      <c r="A75" s="6"/>
      <c r="B75" s="6"/>
      <c r="C75" s="6"/>
      <c r="D75" s="6"/>
      <c r="G75" s="8"/>
      <c r="I75" s="9"/>
      <c r="K75" s="37"/>
    </row>
    <row r="76" spans="1:11" s="7" customFormat="1">
      <c r="A76" s="6"/>
      <c r="B76" s="6"/>
      <c r="C76" s="6"/>
      <c r="D76" s="6"/>
      <c r="G76" s="8"/>
      <c r="I76" s="9"/>
      <c r="K76" s="37"/>
    </row>
    <row r="77" spans="1:11" s="7" customFormat="1">
      <c r="A77" s="12"/>
      <c r="B77" s="6"/>
      <c r="C77" s="6"/>
      <c r="D77" s="6"/>
      <c r="G77" s="8"/>
      <c r="I77" s="9"/>
      <c r="K77" s="37"/>
    </row>
    <row r="78" spans="1:11" s="7" customFormat="1">
      <c r="A78" s="2"/>
      <c r="B78" s="2"/>
      <c r="C78" s="2"/>
      <c r="D78" s="2"/>
      <c r="E78"/>
      <c r="F78"/>
      <c r="G78" s="5"/>
      <c r="H78"/>
      <c r="I78" s="4"/>
      <c r="J78"/>
      <c r="K78" s="38"/>
    </row>
    <row r="79" spans="1:11" s="7" customFormat="1">
      <c r="A79" s="2"/>
      <c r="B79" s="2"/>
      <c r="C79" s="2"/>
      <c r="D79" s="2"/>
      <c r="E79"/>
      <c r="F79"/>
      <c r="G79" s="5"/>
      <c r="H79"/>
      <c r="I79" s="4"/>
      <c r="J79"/>
      <c r="K79" s="38"/>
    </row>
    <row r="80" spans="1:11" s="7" customFormat="1">
      <c r="A80" s="2"/>
      <c r="B80" s="2"/>
      <c r="C80" s="2"/>
      <c r="D80" s="2"/>
      <c r="E80"/>
      <c r="F80"/>
      <c r="G80" s="5"/>
      <c r="H80"/>
      <c r="I80" s="4"/>
      <c r="J80"/>
      <c r="K80" s="38"/>
    </row>
    <row r="81" spans="1:11" s="7" customFormat="1">
      <c r="A81" s="2"/>
      <c r="B81" s="2"/>
      <c r="C81" s="2"/>
      <c r="D81" s="2"/>
      <c r="E81"/>
      <c r="F81"/>
      <c r="G81" s="5"/>
      <c r="H81"/>
      <c r="I81" s="4"/>
      <c r="J81"/>
      <c r="K81" s="38"/>
    </row>
    <row r="82" spans="1:11" s="7" customFormat="1">
      <c r="A82" s="2"/>
      <c r="B82" s="2"/>
      <c r="C82" s="2"/>
      <c r="D82" s="2"/>
      <c r="E82"/>
      <c r="F82"/>
      <c r="G82" s="5"/>
      <c r="H82"/>
      <c r="I82" s="4"/>
      <c r="J82"/>
      <c r="K82" s="38"/>
    </row>
    <row r="83" spans="1:11" s="7" customFormat="1">
      <c r="A83" s="2"/>
      <c r="B83" s="2"/>
      <c r="C83" s="2"/>
      <c r="D83" s="2"/>
      <c r="E83"/>
      <c r="F83"/>
      <c r="G83" s="5"/>
      <c r="H83"/>
      <c r="I83" s="4"/>
      <c r="J83"/>
      <c r="K83" s="38"/>
    </row>
    <row r="84" spans="1:11" s="7" customFormat="1">
      <c r="A84" s="2"/>
      <c r="B84" s="2"/>
      <c r="C84" s="2"/>
      <c r="D84" s="2"/>
      <c r="E84"/>
      <c r="F84"/>
      <c r="G84" s="5"/>
      <c r="H84"/>
      <c r="I84" s="4"/>
      <c r="J84"/>
      <c r="K84" s="38"/>
    </row>
    <row r="85" spans="1:11" s="7" customFormat="1">
      <c r="A85" s="2"/>
      <c r="B85" s="2"/>
      <c r="C85" s="2"/>
      <c r="D85" s="2"/>
      <c r="E85"/>
      <c r="F85"/>
      <c r="G85" s="5"/>
      <c r="H85"/>
      <c r="I85" s="4"/>
      <c r="J85"/>
      <c r="K85" s="38"/>
    </row>
    <row r="86" spans="1:11" s="7" customFormat="1">
      <c r="A86" s="2"/>
      <c r="B86" s="2"/>
      <c r="C86" s="2"/>
      <c r="D86" s="2"/>
      <c r="E86"/>
      <c r="F86"/>
      <c r="G86" s="5"/>
      <c r="H86"/>
      <c r="I86" s="4"/>
      <c r="J86"/>
      <c r="K86" s="38"/>
    </row>
    <row r="87" spans="1:11" s="7" customFormat="1">
      <c r="A87" s="2"/>
      <c r="B87" s="2"/>
      <c r="C87" s="2"/>
      <c r="D87" s="2"/>
      <c r="E87"/>
      <c r="F87"/>
      <c r="G87" s="5"/>
      <c r="H87"/>
      <c r="I87" s="4"/>
      <c r="J87"/>
      <c r="K87" s="38"/>
    </row>
    <row r="88" spans="1:11" s="7" customFormat="1">
      <c r="A88" s="2"/>
      <c r="B88" s="2"/>
      <c r="C88" s="2"/>
      <c r="D88" s="2"/>
      <c r="E88"/>
      <c r="F88"/>
      <c r="G88" s="5"/>
      <c r="H88"/>
      <c r="I88" s="4"/>
      <c r="J88"/>
      <c r="K88" s="38"/>
    </row>
    <row r="89" spans="1:11" s="7" customFormat="1">
      <c r="A89" s="2"/>
      <c r="B89" s="2"/>
      <c r="C89" s="2"/>
      <c r="D89" s="2"/>
      <c r="E89"/>
      <c r="F89"/>
      <c r="G89" s="5"/>
      <c r="H89"/>
      <c r="I89" s="4"/>
      <c r="J89"/>
      <c r="K89" s="38"/>
    </row>
    <row r="90" spans="1:11" s="7" customFormat="1">
      <c r="A90" s="2"/>
      <c r="B90" s="2"/>
      <c r="C90" s="2"/>
      <c r="D90" s="2"/>
      <c r="E90"/>
      <c r="F90"/>
      <c r="G90" s="5"/>
      <c r="H90"/>
      <c r="I90" s="4"/>
      <c r="J90"/>
      <c r="K90" s="38"/>
    </row>
  </sheetData>
  <sheetProtection selectLockedCells="1"/>
  <protectedRanges>
    <protectedRange sqref="A15:A19 A12:A13 A21 A33 A52 A46 A55:A56 A34 A25:A31" name="Range1_2"/>
    <protectedRange sqref="A41" name="Range1_2_1"/>
  </protectedRanges>
  <mergeCells count="25">
    <mergeCell ref="G63:I63"/>
    <mergeCell ref="G64:I64"/>
    <mergeCell ref="B52:I52"/>
    <mergeCell ref="B53:I53"/>
    <mergeCell ref="B55:I55"/>
    <mergeCell ref="A58:K58"/>
    <mergeCell ref="G61:I61"/>
    <mergeCell ref="B54:I54"/>
    <mergeCell ref="G62:I62"/>
    <mergeCell ref="B56:I56"/>
    <mergeCell ref="B51:I51"/>
    <mergeCell ref="E1:L1"/>
    <mergeCell ref="B5:G5"/>
    <mergeCell ref="B7:J7"/>
    <mergeCell ref="A9:A10"/>
    <mergeCell ref="B9:D9"/>
    <mergeCell ref="J9:J10"/>
    <mergeCell ref="K9:K10"/>
    <mergeCell ref="A49:I49"/>
    <mergeCell ref="B50:I50"/>
    <mergeCell ref="E9:E10"/>
    <mergeCell ref="F9:F10"/>
    <mergeCell ref="G9:G10"/>
    <mergeCell ref="H9:H10"/>
    <mergeCell ref="I9:I10"/>
  </mergeCells>
  <conditionalFormatting sqref="H11:H47">
    <cfRule type="cellIs" dxfId="90" priority="161" operator="between">
      <formula>5.1</formula>
      <formula>100</formula>
    </cfRule>
    <cfRule type="cellIs" dxfId="89" priority="169" operator="between">
      <formula>0.1</formula>
      <formula>3.9</formula>
    </cfRule>
  </conditionalFormatting>
  <conditionalFormatting sqref="G11:G47">
    <cfRule type="cellIs" dxfId="88" priority="162" operator="between">
      <formula>0.26</formula>
      <formula>0.29</formula>
    </cfRule>
    <cfRule type="cellIs" dxfId="87" priority="167" operator="between">
      <formula>0.301</formula>
      <formula>10</formula>
    </cfRule>
    <cfRule type="cellIs" dxfId="86" priority="168" operator="between">
      <formula>0.01</formula>
      <formula>0.18</formula>
    </cfRule>
  </conditionalFormatting>
  <conditionalFormatting sqref="F11:F47">
    <cfRule type="cellIs" dxfId="85" priority="163" operator="between">
      <formula>3.1</formula>
      <formula>100</formula>
    </cfRule>
    <cfRule type="cellIs" dxfId="84" priority="166" operator="between">
      <formula>0.1</formula>
      <formula>1.4</formula>
    </cfRule>
  </conditionalFormatting>
  <conditionalFormatting sqref="E11:E47">
    <cfRule type="cellIs" dxfId="83" priority="157" operator="between">
      <formula>1.1</formula>
      <formula>1.9</formula>
    </cfRule>
    <cfRule type="cellIs" dxfId="82" priority="164" operator="between">
      <formula>0.1</formula>
      <formula>0.9</formula>
    </cfRule>
    <cfRule type="cellIs" dxfId="81" priority="165" operator="between">
      <formula>2.1</formula>
      <formula>100</formula>
    </cfRule>
  </conditionalFormatting>
  <conditionalFormatting sqref="I11:I47">
    <cfRule type="cellIs" dxfId="80" priority="158" operator="between">
      <formula>0.11</formula>
      <formula>100</formula>
    </cfRule>
    <cfRule type="cellIs" dxfId="79" priority="159" operator="between">
      <formula>0.09</formula>
      <formula>0.099</formula>
    </cfRule>
    <cfRule type="cellIs" dxfId="78" priority="160" operator="between">
      <formula>0.01</formula>
      <formula>0.07</formula>
    </cfRule>
  </conditionalFormatting>
  <dataValidations disablePrompts="1" count="1">
    <dataValidation type="whole" errorStyle="information" allowBlank="1" showInputMessage="1" errorTitle="Pogrešno" error="Pogrešno unesen procenat" sqref="I11:I47">
      <formula1>8</formula1>
      <formula2>10</formula2>
    </dataValidation>
  </dataValidations>
  <pageMargins left="0.98425196850393704" right="0.98425196850393704" top="0.19685039370078741" bottom="0.39370078740157483" header="0.51181102362204722" footer="0.51181102362204722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showGridLines="0" workbookViewId="0">
      <selection activeCell="A5" sqref="A5"/>
    </sheetView>
  </sheetViews>
  <sheetFormatPr defaultRowHeight="15"/>
  <cols>
    <col min="1" max="1" width="30.140625" style="2" customWidth="1"/>
    <col min="2" max="2" width="10.42578125" style="2" customWidth="1"/>
    <col min="3" max="3" width="10.7109375" style="2" bestFit="1" customWidth="1"/>
    <col min="4" max="4" width="6.28515625" style="2" hidden="1" customWidth="1"/>
    <col min="5" max="5" width="6.140625" customWidth="1"/>
    <col min="6" max="6" width="5.7109375" customWidth="1"/>
    <col min="7" max="7" width="9.42578125" style="5" customWidth="1"/>
    <col min="9" max="9" width="7.7109375" style="4" customWidth="1"/>
    <col min="10" max="10" width="8.28515625" customWidth="1"/>
    <col min="11" max="11" width="4.42578125" style="47" customWidth="1"/>
  </cols>
  <sheetData>
    <row r="1" spans="1:12">
      <c r="E1" s="63" t="s">
        <v>13</v>
      </c>
      <c r="F1" s="63"/>
      <c r="G1" s="63"/>
      <c r="H1" s="63"/>
      <c r="I1" s="63"/>
      <c r="J1" s="63"/>
      <c r="K1" s="63"/>
      <c r="L1" s="63"/>
    </row>
    <row r="2" spans="1:12" ht="18.75">
      <c r="A2" s="18" t="s">
        <v>16</v>
      </c>
      <c r="B2" s="6"/>
      <c r="C2" s="6"/>
      <c r="D2" s="6"/>
      <c r="E2" s="7"/>
      <c r="F2" s="7"/>
      <c r="G2" s="8"/>
      <c r="H2" s="7"/>
      <c r="I2" s="9"/>
      <c r="J2" s="7"/>
      <c r="K2" s="14"/>
    </row>
    <row r="3" spans="1:12">
      <c r="A3" s="14"/>
      <c r="B3" s="6"/>
      <c r="C3" s="6"/>
      <c r="D3" s="6"/>
      <c r="E3" s="7"/>
      <c r="F3" s="7"/>
      <c r="G3" s="8"/>
      <c r="H3" s="7"/>
      <c r="I3" s="9"/>
      <c r="J3" s="7"/>
      <c r="K3" s="14"/>
    </row>
    <row r="4" spans="1:12">
      <c r="A4" s="6" t="s">
        <v>204</v>
      </c>
      <c r="B4" s="6"/>
      <c r="C4" s="6"/>
      <c r="D4" s="6"/>
      <c r="E4" s="7"/>
      <c r="F4" s="7"/>
      <c r="G4" s="8"/>
      <c r="H4" s="7"/>
      <c r="I4" s="9"/>
      <c r="J4" s="7"/>
      <c r="K4" s="14"/>
    </row>
    <row r="5" spans="1:12">
      <c r="A5" s="39" t="s">
        <v>211</v>
      </c>
      <c r="B5" s="74" t="s">
        <v>200</v>
      </c>
      <c r="C5" s="74"/>
      <c r="D5" s="74"/>
      <c r="E5" s="74"/>
      <c r="F5" s="74"/>
      <c r="G5" s="74"/>
      <c r="H5" s="7"/>
      <c r="I5" s="9"/>
      <c r="J5" s="7"/>
      <c r="K5" s="14"/>
    </row>
    <row r="6" spans="1:12">
      <c r="A6" s="11"/>
      <c r="B6" s="6"/>
      <c r="C6" s="6"/>
      <c r="D6" s="6"/>
      <c r="E6" s="7"/>
      <c r="F6" s="7"/>
      <c r="G6" s="8"/>
      <c r="H6" s="7"/>
      <c r="I6" s="9"/>
      <c r="J6" s="7"/>
      <c r="K6" s="14"/>
    </row>
    <row r="7" spans="1:12">
      <c r="A7" s="6"/>
      <c r="B7" s="74"/>
      <c r="C7" s="74"/>
      <c r="D7" s="74"/>
      <c r="E7" s="74"/>
      <c r="F7" s="74"/>
      <c r="G7" s="74"/>
      <c r="H7" s="74"/>
      <c r="I7" s="74"/>
      <c r="J7" s="74"/>
      <c r="K7" s="46"/>
    </row>
    <row r="8" spans="1:12" ht="12" customHeight="1" thickBot="1">
      <c r="B8" s="3"/>
      <c r="C8" s="3"/>
      <c r="D8" s="3"/>
      <c r="E8" s="1"/>
      <c r="F8" s="1"/>
    </row>
    <row r="9" spans="1:12" ht="42.75" customHeight="1">
      <c r="A9" s="64" t="s">
        <v>0</v>
      </c>
      <c r="B9" s="54" t="s">
        <v>1</v>
      </c>
      <c r="C9" s="54"/>
      <c r="D9" s="54"/>
      <c r="E9" s="66" t="s">
        <v>3</v>
      </c>
      <c r="F9" s="58" t="s">
        <v>4</v>
      </c>
      <c r="G9" s="70" t="s">
        <v>10</v>
      </c>
      <c r="H9" s="66" t="s">
        <v>5</v>
      </c>
      <c r="I9" s="66" t="s">
        <v>9</v>
      </c>
      <c r="J9" s="75" t="s">
        <v>6</v>
      </c>
      <c r="K9" s="83" t="s">
        <v>7</v>
      </c>
    </row>
    <row r="10" spans="1:12" ht="39.75" customHeight="1">
      <c r="A10" s="65"/>
      <c r="B10" s="20" t="s">
        <v>8</v>
      </c>
      <c r="C10" s="20" t="s">
        <v>14</v>
      </c>
      <c r="D10" s="40" t="s">
        <v>2</v>
      </c>
      <c r="E10" s="67"/>
      <c r="F10" s="59"/>
      <c r="G10" s="71"/>
      <c r="H10" s="67"/>
      <c r="I10" s="67"/>
      <c r="J10" s="76"/>
      <c r="K10" s="84"/>
    </row>
    <row r="11" spans="1:12" ht="15.75" customHeight="1">
      <c r="A11" s="22" t="s">
        <v>138</v>
      </c>
      <c r="B11" s="15">
        <v>39625</v>
      </c>
      <c r="C11" s="23">
        <v>44039</v>
      </c>
      <c r="D11" s="24">
        <f t="shared" ref="D11:D33" si="0">IF(B11=0,0,DATEDIF(B11,C11,"m")*0.2)</f>
        <v>29</v>
      </c>
      <c r="E11" s="25"/>
      <c r="F11" s="25">
        <v>3</v>
      </c>
      <c r="G11" s="17"/>
      <c r="H11" s="25"/>
      <c r="I11" s="26"/>
      <c r="J11" s="27">
        <f t="shared" ref="J11:J33" si="1">D11+E11+F11+((D11+E11+F11)*G11)+((D11+E11+F11+H11)*I11)+H11</f>
        <v>32</v>
      </c>
      <c r="K11" s="48">
        <v>1</v>
      </c>
    </row>
    <row r="12" spans="1:12" ht="15.75" customHeight="1">
      <c r="A12" s="22" t="s">
        <v>114</v>
      </c>
      <c r="B12" s="15">
        <v>39910</v>
      </c>
      <c r="C12" s="23">
        <v>44039</v>
      </c>
      <c r="D12" s="24">
        <f t="shared" si="0"/>
        <v>27</v>
      </c>
      <c r="E12" s="25"/>
      <c r="F12" s="25">
        <v>3</v>
      </c>
      <c r="G12" s="17"/>
      <c r="H12" s="25"/>
      <c r="I12" s="26"/>
      <c r="J12" s="27">
        <f t="shared" si="1"/>
        <v>30</v>
      </c>
      <c r="K12" s="48">
        <v>2</v>
      </c>
    </row>
    <row r="13" spans="1:12" ht="15.75" customHeight="1">
      <c r="A13" s="22" t="s">
        <v>108</v>
      </c>
      <c r="B13" s="15">
        <v>41096</v>
      </c>
      <c r="C13" s="23">
        <v>44039</v>
      </c>
      <c r="D13" s="24">
        <f>IF(B13=0,0,DATEDIF(B13,C13,"m")*0.2)</f>
        <v>19.200000000000003</v>
      </c>
      <c r="E13" s="25">
        <v>1</v>
      </c>
      <c r="F13" s="25">
        <v>3</v>
      </c>
      <c r="G13" s="17">
        <v>0.2</v>
      </c>
      <c r="H13" s="25"/>
      <c r="I13" s="26"/>
      <c r="J13" s="27">
        <f>D13+E13+F13+((D13+E13+F13)*G13)+((D13+E13+F13+H13)*I13)+H13</f>
        <v>27.840000000000003</v>
      </c>
      <c r="K13" s="48">
        <v>3</v>
      </c>
    </row>
    <row r="14" spans="1:12" ht="15.75" customHeight="1">
      <c r="A14" s="22" t="s">
        <v>110</v>
      </c>
      <c r="B14" s="15">
        <v>40240</v>
      </c>
      <c r="C14" s="23">
        <v>44039</v>
      </c>
      <c r="D14" s="24">
        <f>IF(B14=0,0,DATEDIF(B14,C14,"m")*0.2)</f>
        <v>24.8</v>
      </c>
      <c r="E14" s="25"/>
      <c r="F14" s="25">
        <v>3</v>
      </c>
      <c r="G14" s="17"/>
      <c r="H14" s="25"/>
      <c r="I14" s="26"/>
      <c r="J14" s="27">
        <f>D14+E14+F14+((D14+E14+F14)*G14)+((D14+E14+F14+H14)*I14)+H14</f>
        <v>27.8</v>
      </c>
      <c r="K14" s="48">
        <v>4</v>
      </c>
    </row>
    <row r="15" spans="1:12" ht="15.75" customHeight="1">
      <c r="A15" s="22" t="s">
        <v>111</v>
      </c>
      <c r="B15" s="15">
        <v>40595</v>
      </c>
      <c r="C15" s="23">
        <v>44039</v>
      </c>
      <c r="D15" s="24">
        <f>IF(B15=0,0,DATEDIF(B15,C15,"m")*0.2)</f>
        <v>22.6</v>
      </c>
      <c r="E15" s="25"/>
      <c r="F15" s="25">
        <v>3</v>
      </c>
      <c r="G15" s="17"/>
      <c r="H15" s="25"/>
      <c r="I15" s="26">
        <v>0.08</v>
      </c>
      <c r="J15" s="27">
        <f>D15+E15+F15+((D15+E15+F15)*G15)+((D15+E15+F15+H15)*I15)+H15</f>
        <v>27.648000000000003</v>
      </c>
      <c r="K15" s="48">
        <v>5</v>
      </c>
    </row>
    <row r="16" spans="1:12" ht="15.75" customHeight="1">
      <c r="A16" s="22" t="s">
        <v>79</v>
      </c>
      <c r="B16" s="15">
        <v>40500</v>
      </c>
      <c r="C16" s="23">
        <v>44039</v>
      </c>
      <c r="D16" s="24">
        <f t="shared" si="0"/>
        <v>23.200000000000003</v>
      </c>
      <c r="E16" s="25"/>
      <c r="F16" s="25">
        <v>3</v>
      </c>
      <c r="G16" s="17"/>
      <c r="H16" s="25"/>
      <c r="I16" s="26"/>
      <c r="J16" s="27">
        <f t="shared" si="1"/>
        <v>26.200000000000003</v>
      </c>
      <c r="K16" s="48">
        <v>6</v>
      </c>
    </row>
    <row r="17" spans="1:11" ht="15.75" customHeight="1">
      <c r="A17" s="22" t="s">
        <v>112</v>
      </c>
      <c r="B17" s="15">
        <v>40801</v>
      </c>
      <c r="C17" s="23">
        <v>44039</v>
      </c>
      <c r="D17" s="24">
        <f t="shared" si="0"/>
        <v>21.200000000000003</v>
      </c>
      <c r="E17" s="25"/>
      <c r="F17" s="25">
        <v>3</v>
      </c>
      <c r="G17" s="17"/>
      <c r="H17" s="25"/>
      <c r="I17" s="26"/>
      <c r="J17" s="27">
        <f t="shared" si="1"/>
        <v>24.200000000000003</v>
      </c>
      <c r="K17" s="48">
        <v>7</v>
      </c>
    </row>
    <row r="18" spans="1:11" ht="15.75" customHeight="1">
      <c r="A18" s="22" t="s">
        <v>105</v>
      </c>
      <c r="B18" s="15">
        <v>41026</v>
      </c>
      <c r="C18" s="23">
        <v>44039</v>
      </c>
      <c r="D18" s="24">
        <f t="shared" si="0"/>
        <v>19.8</v>
      </c>
      <c r="E18" s="25"/>
      <c r="F18" s="25">
        <v>3</v>
      </c>
      <c r="G18" s="17"/>
      <c r="H18" s="25"/>
      <c r="I18" s="26"/>
      <c r="J18" s="27">
        <f t="shared" si="1"/>
        <v>22.8</v>
      </c>
      <c r="K18" s="48">
        <v>8</v>
      </c>
    </row>
    <row r="19" spans="1:11" ht="15.75" customHeight="1">
      <c r="A19" s="22" t="s">
        <v>117</v>
      </c>
      <c r="B19" s="15">
        <v>41185</v>
      </c>
      <c r="C19" s="23">
        <v>44039</v>
      </c>
      <c r="D19" s="24">
        <f t="shared" si="0"/>
        <v>18.600000000000001</v>
      </c>
      <c r="E19" s="25">
        <v>1</v>
      </c>
      <c r="F19" s="25">
        <v>3</v>
      </c>
      <c r="G19" s="17"/>
      <c r="H19" s="25"/>
      <c r="I19" s="26"/>
      <c r="J19" s="27">
        <f t="shared" si="1"/>
        <v>22.6</v>
      </c>
      <c r="K19" s="48">
        <v>9</v>
      </c>
    </row>
    <row r="20" spans="1:11" ht="15.75" customHeight="1">
      <c r="A20" s="41" t="s">
        <v>115</v>
      </c>
      <c r="B20" s="15">
        <v>41360</v>
      </c>
      <c r="C20" s="23">
        <v>44039</v>
      </c>
      <c r="D20" s="24">
        <f t="shared" si="0"/>
        <v>17.600000000000001</v>
      </c>
      <c r="E20" s="25"/>
      <c r="F20" s="25">
        <v>2.7</v>
      </c>
      <c r="G20" s="17"/>
      <c r="H20" s="25"/>
      <c r="I20" s="26">
        <v>0.08</v>
      </c>
      <c r="J20" s="27">
        <f t="shared" si="1"/>
        <v>21.923999999999999</v>
      </c>
      <c r="K20" s="48">
        <v>10</v>
      </c>
    </row>
    <row r="21" spans="1:11" ht="15.75" customHeight="1">
      <c r="A21" s="22" t="s">
        <v>124</v>
      </c>
      <c r="B21" s="15">
        <v>41467</v>
      </c>
      <c r="C21" s="23">
        <v>44039</v>
      </c>
      <c r="D21" s="24">
        <f t="shared" si="0"/>
        <v>16.8</v>
      </c>
      <c r="E21" s="25"/>
      <c r="F21" s="25">
        <v>3</v>
      </c>
      <c r="G21" s="17"/>
      <c r="H21" s="25"/>
      <c r="I21" s="26">
        <v>0.08</v>
      </c>
      <c r="J21" s="27">
        <f t="shared" si="1"/>
        <v>21.384</v>
      </c>
      <c r="K21" s="48">
        <v>11</v>
      </c>
    </row>
    <row r="22" spans="1:11" ht="15.75" customHeight="1">
      <c r="A22" s="22" t="s">
        <v>120</v>
      </c>
      <c r="B22" s="15">
        <v>41772</v>
      </c>
      <c r="C22" s="23">
        <v>44039</v>
      </c>
      <c r="D22" s="24">
        <f t="shared" si="0"/>
        <v>14.8</v>
      </c>
      <c r="E22" s="25"/>
      <c r="F22" s="25">
        <v>3</v>
      </c>
      <c r="G22" s="17">
        <v>0.19</v>
      </c>
      <c r="H22" s="25"/>
      <c r="I22" s="26"/>
      <c r="J22" s="27">
        <f t="shared" si="1"/>
        <v>21.182000000000002</v>
      </c>
      <c r="K22" s="48">
        <v>12</v>
      </c>
    </row>
    <row r="23" spans="1:11" ht="15.75" customHeight="1">
      <c r="A23" s="22" t="s">
        <v>109</v>
      </c>
      <c r="B23" s="15">
        <v>41857</v>
      </c>
      <c r="C23" s="23">
        <v>44039</v>
      </c>
      <c r="D23" s="24">
        <f t="shared" si="0"/>
        <v>14.200000000000001</v>
      </c>
      <c r="E23" s="25"/>
      <c r="F23" s="25">
        <v>3</v>
      </c>
      <c r="G23" s="17">
        <v>0.2</v>
      </c>
      <c r="H23" s="25"/>
      <c r="I23" s="26"/>
      <c r="J23" s="27">
        <f t="shared" si="1"/>
        <v>20.640000000000004</v>
      </c>
      <c r="K23" s="48">
        <v>13</v>
      </c>
    </row>
    <row r="24" spans="1:11" ht="15.75" customHeight="1">
      <c r="A24" s="22" t="s">
        <v>118</v>
      </c>
      <c r="B24" s="15">
        <v>41582</v>
      </c>
      <c r="C24" s="23">
        <v>44039</v>
      </c>
      <c r="D24" s="24">
        <f t="shared" si="0"/>
        <v>16</v>
      </c>
      <c r="E24" s="25"/>
      <c r="F24" s="25">
        <v>3</v>
      </c>
      <c r="G24" s="17"/>
      <c r="H24" s="25"/>
      <c r="I24" s="26"/>
      <c r="J24" s="27">
        <f t="shared" si="1"/>
        <v>19</v>
      </c>
      <c r="K24" s="47">
        <v>14</v>
      </c>
    </row>
    <row r="25" spans="1:11" ht="15.75" customHeight="1">
      <c r="A25" s="22" t="s">
        <v>106</v>
      </c>
      <c r="B25" s="15">
        <v>42090</v>
      </c>
      <c r="C25" s="23">
        <v>44039</v>
      </c>
      <c r="D25" s="24">
        <f>IF(B25=0,0,DATEDIF(B25,C25,"m")*0.2)</f>
        <v>12.8</v>
      </c>
      <c r="E25" s="25"/>
      <c r="F25" s="25">
        <v>3</v>
      </c>
      <c r="G25" s="17">
        <v>0.2</v>
      </c>
      <c r="H25" s="25"/>
      <c r="I25" s="26"/>
      <c r="J25" s="27">
        <f>D25+E25+F25+((D25+E25+F25)*G25)+((D25+E25+F25+H25)*I25)+H25</f>
        <v>18.96</v>
      </c>
      <c r="K25" s="48">
        <v>15</v>
      </c>
    </row>
    <row r="26" spans="1:11">
      <c r="A26" s="22" t="s">
        <v>75</v>
      </c>
      <c r="B26" s="15">
        <v>41824</v>
      </c>
      <c r="C26" s="23">
        <v>44039</v>
      </c>
      <c r="D26" s="24">
        <f>IF(B26=0,0,DATEDIF(B26,C26,"m")*0.2)</f>
        <v>14.4</v>
      </c>
      <c r="E26" s="25"/>
      <c r="F26" s="25">
        <v>3</v>
      </c>
      <c r="G26" s="17"/>
      <c r="H26" s="25"/>
      <c r="I26" s="26">
        <v>0.08</v>
      </c>
      <c r="J26" s="27">
        <f>D26+E26+F26+((D26+E26+F26)*G26)+((D26+E26+F26+H26)*I26)+H26</f>
        <v>18.791999999999998</v>
      </c>
      <c r="K26" s="48">
        <v>16</v>
      </c>
    </row>
    <row r="27" spans="1:11">
      <c r="A27" s="22" t="s">
        <v>104</v>
      </c>
      <c r="B27" s="15">
        <v>42195</v>
      </c>
      <c r="C27" s="23">
        <v>44039</v>
      </c>
      <c r="D27" s="24">
        <f t="shared" si="0"/>
        <v>12</v>
      </c>
      <c r="E27" s="25"/>
      <c r="F27" s="25">
        <v>3</v>
      </c>
      <c r="G27" s="17">
        <v>0.2</v>
      </c>
      <c r="H27" s="25"/>
      <c r="I27" s="26"/>
      <c r="J27" s="27">
        <f t="shared" si="1"/>
        <v>18</v>
      </c>
      <c r="K27" s="48">
        <v>17</v>
      </c>
    </row>
    <row r="28" spans="1:11">
      <c r="A28" s="22" t="s">
        <v>65</v>
      </c>
      <c r="B28" s="15">
        <v>42196</v>
      </c>
      <c r="C28" s="23">
        <v>44039</v>
      </c>
      <c r="D28" s="24">
        <f t="shared" si="0"/>
        <v>12</v>
      </c>
      <c r="E28" s="25">
        <v>1</v>
      </c>
      <c r="F28" s="25">
        <v>3</v>
      </c>
      <c r="G28" s="17"/>
      <c r="H28" s="25"/>
      <c r="I28" s="26">
        <v>0.08</v>
      </c>
      <c r="J28" s="27">
        <f t="shared" si="1"/>
        <v>17.28</v>
      </c>
      <c r="K28" s="48">
        <v>18</v>
      </c>
    </row>
    <row r="29" spans="1:11">
      <c r="A29" s="22" t="s">
        <v>107</v>
      </c>
      <c r="B29" s="15">
        <v>42384</v>
      </c>
      <c r="C29" s="23">
        <v>44039</v>
      </c>
      <c r="D29" s="24">
        <f>IF(B29=0,0,DATEDIF(B29,C29,"m")*0.2)</f>
        <v>10.8</v>
      </c>
      <c r="E29" s="25"/>
      <c r="F29" s="25">
        <v>3</v>
      </c>
      <c r="G29" s="17">
        <v>0.19</v>
      </c>
      <c r="H29" s="25"/>
      <c r="I29" s="26"/>
      <c r="J29" s="27">
        <f>D29+E29+F29+((D29+E29+F29)*G29)+((D29+E29+F29+H29)*I29)+H29</f>
        <v>16.422000000000001</v>
      </c>
      <c r="K29" s="48">
        <v>19</v>
      </c>
    </row>
    <row r="30" spans="1:11">
      <c r="A30" s="22" t="s">
        <v>192</v>
      </c>
      <c r="B30" s="15">
        <v>42579</v>
      </c>
      <c r="C30" s="23">
        <v>44039</v>
      </c>
      <c r="D30" s="24">
        <f t="shared" ref="D30" si="2">IF(B30=0,0,DATEDIF(B30,C30,"m")*0.2)</f>
        <v>9.4</v>
      </c>
      <c r="E30" s="25"/>
      <c r="F30" s="25">
        <v>3</v>
      </c>
      <c r="G30" s="17">
        <v>0.2</v>
      </c>
      <c r="H30" s="25"/>
      <c r="I30" s="26"/>
      <c r="J30" s="27">
        <f t="shared" ref="J30" si="3">D30+E30+F30+((D30+E30+F30)*G30)+((D30+E30+F30+H30)*I30)+H30</f>
        <v>14.88</v>
      </c>
      <c r="K30" s="48">
        <v>20</v>
      </c>
    </row>
    <row r="31" spans="1:11">
      <c r="A31" s="22" t="s">
        <v>116</v>
      </c>
      <c r="B31" s="15">
        <v>42727</v>
      </c>
      <c r="C31" s="23">
        <v>44039</v>
      </c>
      <c r="D31" s="24">
        <f t="shared" si="0"/>
        <v>8.6</v>
      </c>
      <c r="E31" s="25"/>
      <c r="F31" s="25">
        <v>3</v>
      </c>
      <c r="G31" s="17">
        <v>0.2</v>
      </c>
      <c r="H31" s="25"/>
      <c r="I31" s="26"/>
      <c r="J31" s="27">
        <f t="shared" si="1"/>
        <v>13.92</v>
      </c>
      <c r="K31" s="48">
        <v>21</v>
      </c>
    </row>
    <row r="32" spans="1:11">
      <c r="A32" s="22" t="s">
        <v>137</v>
      </c>
      <c r="B32" s="15">
        <v>42573</v>
      </c>
      <c r="C32" s="23">
        <v>44039</v>
      </c>
      <c r="D32" s="24">
        <f t="shared" si="0"/>
        <v>9.6000000000000014</v>
      </c>
      <c r="E32" s="25"/>
      <c r="F32" s="25">
        <v>3</v>
      </c>
      <c r="G32" s="17"/>
      <c r="H32" s="25"/>
      <c r="I32" s="26"/>
      <c r="J32" s="27">
        <f t="shared" si="1"/>
        <v>12.600000000000001</v>
      </c>
      <c r="K32" s="48">
        <v>22</v>
      </c>
    </row>
    <row r="33" spans="1:11">
      <c r="A33" s="22" t="s">
        <v>113</v>
      </c>
      <c r="B33" s="15">
        <v>42929</v>
      </c>
      <c r="C33" s="23">
        <v>44039</v>
      </c>
      <c r="D33" s="24">
        <f t="shared" si="0"/>
        <v>7.2</v>
      </c>
      <c r="E33" s="25"/>
      <c r="F33" s="25">
        <v>3</v>
      </c>
      <c r="G33" s="17">
        <v>0.2</v>
      </c>
      <c r="H33" s="25"/>
      <c r="I33" s="26"/>
      <c r="J33" s="27">
        <f t="shared" si="1"/>
        <v>12.239999999999998</v>
      </c>
      <c r="K33" s="48">
        <v>23</v>
      </c>
    </row>
    <row r="34" spans="1:11" ht="15.75" thickBot="1"/>
    <row r="35" spans="1:11" ht="15.75" thickBot="1">
      <c r="A35" s="79" t="s">
        <v>11</v>
      </c>
      <c r="B35" s="79"/>
      <c r="C35" s="79"/>
      <c r="D35" s="79"/>
      <c r="E35" s="79"/>
      <c r="F35" s="79"/>
      <c r="G35" s="79"/>
      <c r="H35" s="79"/>
      <c r="I35" s="80"/>
      <c r="J35" s="7"/>
      <c r="K35" s="14"/>
    </row>
    <row r="36" spans="1:11" ht="15.75" thickTop="1">
      <c r="A36" s="34" t="s">
        <v>0</v>
      </c>
      <c r="B36" s="81" t="s">
        <v>12</v>
      </c>
      <c r="C36" s="81"/>
      <c r="D36" s="81"/>
      <c r="E36" s="81"/>
      <c r="F36" s="81"/>
      <c r="G36" s="81"/>
      <c r="H36" s="81"/>
      <c r="I36" s="82"/>
      <c r="J36" s="7"/>
      <c r="K36" s="14"/>
    </row>
    <row r="37" spans="1:11">
      <c r="A37" s="22" t="s">
        <v>121</v>
      </c>
      <c r="B37" s="51" t="s">
        <v>139</v>
      </c>
      <c r="C37" s="52"/>
      <c r="D37" s="52"/>
      <c r="E37" s="52"/>
      <c r="F37" s="52"/>
      <c r="G37" s="52"/>
      <c r="H37" s="52"/>
      <c r="I37" s="53"/>
      <c r="J37" s="7"/>
      <c r="K37" s="14"/>
    </row>
    <row r="38" spans="1:11">
      <c r="A38" s="22" t="s">
        <v>119</v>
      </c>
      <c r="B38" s="51" t="s">
        <v>209</v>
      </c>
      <c r="C38" s="52"/>
      <c r="D38" s="52"/>
      <c r="E38" s="52"/>
      <c r="F38" s="52"/>
      <c r="G38" s="52"/>
      <c r="H38" s="52"/>
      <c r="I38" s="53"/>
      <c r="J38" s="7"/>
      <c r="K38" s="14"/>
    </row>
    <row r="39" spans="1:11">
      <c r="A39" s="22" t="s">
        <v>140</v>
      </c>
      <c r="B39" s="51" t="s">
        <v>209</v>
      </c>
      <c r="C39" s="52"/>
      <c r="D39" s="52"/>
      <c r="E39" s="52"/>
      <c r="F39" s="52"/>
      <c r="G39" s="52"/>
      <c r="H39" s="52"/>
      <c r="I39" s="53"/>
      <c r="J39" s="7"/>
      <c r="K39" s="14"/>
    </row>
    <row r="40" spans="1:11">
      <c r="A40" s="7"/>
      <c r="B40" s="14"/>
      <c r="C40"/>
      <c r="D40"/>
      <c r="G40"/>
      <c r="I40"/>
      <c r="K40"/>
    </row>
    <row r="41" spans="1:11">
      <c r="A41" s="6"/>
      <c r="B41" s="6"/>
      <c r="C41" s="6"/>
      <c r="D41" s="6"/>
      <c r="E41" s="7"/>
      <c r="F41" s="7"/>
      <c r="G41" s="8"/>
      <c r="H41" s="7"/>
      <c r="I41" s="9"/>
      <c r="J41" s="7"/>
      <c r="K41" s="14"/>
    </row>
    <row r="42" spans="1:11">
      <c r="A42" s="6"/>
      <c r="B42" s="6"/>
      <c r="C42" s="6"/>
      <c r="D42" s="6"/>
      <c r="E42" s="7"/>
      <c r="F42" s="7"/>
      <c r="G42" s="8"/>
      <c r="H42" s="7"/>
      <c r="I42" s="9"/>
      <c r="J42" s="7"/>
      <c r="K42" s="14"/>
    </row>
    <row r="43" spans="1:11" s="7" customForma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s="7" customFormat="1">
      <c r="A44" s="6"/>
      <c r="B44" s="6"/>
      <c r="C44" s="6"/>
      <c r="D44" s="6"/>
      <c r="G44" s="8"/>
      <c r="I44" s="9"/>
      <c r="K44" s="14"/>
    </row>
    <row r="45" spans="1:11" s="7" customFormat="1">
      <c r="A45" s="6"/>
      <c r="B45" s="6"/>
      <c r="C45" s="6"/>
      <c r="D45" s="6"/>
      <c r="G45" s="8"/>
      <c r="I45" s="9"/>
      <c r="K45" s="14"/>
    </row>
    <row r="46" spans="1:11" s="7" customFormat="1">
      <c r="A46" s="6"/>
      <c r="B46" s="6"/>
      <c r="C46" s="6"/>
      <c r="D46" s="6"/>
      <c r="G46" s="50"/>
      <c r="H46" s="50"/>
      <c r="I46" s="50"/>
      <c r="K46" s="14"/>
    </row>
    <row r="47" spans="1:11" s="7" customFormat="1">
      <c r="A47" s="6"/>
      <c r="B47" s="6"/>
      <c r="C47" s="6"/>
      <c r="D47" s="6"/>
      <c r="G47" s="50"/>
      <c r="H47" s="50"/>
      <c r="I47" s="50"/>
      <c r="K47" s="14"/>
    </row>
    <row r="48" spans="1:11" s="7" customFormat="1">
      <c r="A48" s="6"/>
      <c r="B48" s="6"/>
      <c r="C48" s="6"/>
      <c r="D48" s="6"/>
      <c r="G48" s="50"/>
      <c r="H48" s="50"/>
      <c r="I48" s="50"/>
      <c r="K48" s="14"/>
    </row>
    <row r="49" spans="1:11" s="7" customFormat="1">
      <c r="A49" s="6"/>
      <c r="B49" s="6"/>
      <c r="C49" s="6"/>
      <c r="D49" s="6"/>
      <c r="G49" s="50"/>
      <c r="H49" s="50"/>
      <c r="I49" s="50"/>
      <c r="K49" s="14"/>
    </row>
    <row r="50" spans="1:11" s="7" customFormat="1">
      <c r="A50" s="6"/>
      <c r="B50" s="6"/>
      <c r="C50" s="6"/>
      <c r="D50" s="6"/>
      <c r="G50" s="8"/>
      <c r="I50" s="9"/>
      <c r="K50" s="14"/>
    </row>
    <row r="51" spans="1:11" s="7" customFormat="1">
      <c r="A51" s="6"/>
      <c r="B51" s="6"/>
      <c r="C51" s="6"/>
      <c r="D51" s="6"/>
      <c r="G51" s="8"/>
      <c r="I51" s="9"/>
      <c r="K51" s="14"/>
    </row>
    <row r="52" spans="1:11" s="7" customFormat="1">
      <c r="A52" s="6"/>
      <c r="B52" s="6"/>
      <c r="C52" s="6"/>
      <c r="D52" s="6"/>
      <c r="G52" s="8"/>
      <c r="I52" s="9"/>
      <c r="K52" s="14"/>
    </row>
    <row r="53" spans="1:11" s="7" customFormat="1">
      <c r="A53" s="6"/>
      <c r="B53" s="6"/>
      <c r="C53" s="6"/>
      <c r="D53" s="6"/>
      <c r="G53" s="8"/>
      <c r="I53" s="9"/>
      <c r="K53" s="14"/>
    </row>
    <row r="54" spans="1:11" s="7" customFormat="1">
      <c r="A54" s="6"/>
      <c r="B54" s="6"/>
      <c r="C54" s="6"/>
      <c r="D54" s="6"/>
      <c r="G54" s="8"/>
      <c r="I54" s="9"/>
      <c r="K54" s="14"/>
    </row>
    <row r="55" spans="1:11" s="7" customFormat="1">
      <c r="A55" s="6"/>
      <c r="B55" s="6"/>
      <c r="C55" s="6"/>
      <c r="D55" s="6"/>
      <c r="G55" s="8"/>
      <c r="I55" s="9"/>
      <c r="K55" s="14"/>
    </row>
    <row r="56" spans="1:11" s="7" customFormat="1">
      <c r="A56" s="6"/>
      <c r="B56" s="6"/>
      <c r="C56" s="6"/>
      <c r="D56" s="6"/>
      <c r="G56" s="8"/>
      <c r="I56" s="9"/>
      <c r="K56" s="14"/>
    </row>
    <row r="57" spans="1:11" s="7" customFormat="1">
      <c r="A57" s="6"/>
      <c r="B57" s="6"/>
      <c r="C57" s="6"/>
      <c r="D57" s="6"/>
      <c r="G57" s="8"/>
      <c r="I57" s="9"/>
      <c r="K57" s="14"/>
    </row>
    <row r="58" spans="1:11" s="7" customFormat="1">
      <c r="A58" s="6"/>
      <c r="B58" s="6"/>
      <c r="C58" s="6"/>
      <c r="D58" s="6"/>
      <c r="G58" s="8"/>
      <c r="I58" s="9"/>
      <c r="K58" s="14"/>
    </row>
    <row r="59" spans="1:11" s="7" customFormat="1">
      <c r="A59" s="6"/>
      <c r="B59" s="6"/>
      <c r="C59" s="6"/>
      <c r="D59" s="6"/>
      <c r="G59" s="8"/>
      <c r="I59" s="9"/>
      <c r="K59" s="14"/>
    </row>
    <row r="60" spans="1:11" s="7" customFormat="1">
      <c r="A60" s="6"/>
      <c r="B60" s="6"/>
      <c r="C60" s="6"/>
      <c r="D60" s="6"/>
      <c r="G60" s="8"/>
      <c r="I60" s="9"/>
      <c r="K60" s="14"/>
    </row>
    <row r="61" spans="1:11" s="7" customFormat="1">
      <c r="A61" s="6"/>
      <c r="B61" s="6"/>
      <c r="C61" s="6"/>
      <c r="D61" s="6"/>
      <c r="G61" s="8"/>
      <c r="I61" s="9"/>
      <c r="K61" s="14"/>
    </row>
    <row r="62" spans="1:11" s="7" customFormat="1">
      <c r="A62" s="12"/>
      <c r="B62" s="6"/>
      <c r="C62" s="6"/>
      <c r="D62" s="6"/>
      <c r="G62" s="8"/>
      <c r="I62" s="9"/>
      <c r="K62" s="14"/>
    </row>
    <row r="63" spans="1:11" s="7" customFormat="1">
      <c r="A63" s="2"/>
      <c r="B63" s="2"/>
      <c r="C63" s="2"/>
      <c r="D63" s="2"/>
      <c r="E63"/>
      <c r="F63"/>
      <c r="G63" s="5"/>
      <c r="H63"/>
      <c r="I63" s="4"/>
      <c r="J63"/>
      <c r="K63" s="47"/>
    </row>
    <row r="64" spans="1:11" s="7" customFormat="1">
      <c r="A64" s="2"/>
      <c r="B64" s="2"/>
      <c r="C64" s="2"/>
      <c r="D64" s="2"/>
      <c r="E64"/>
      <c r="F64"/>
      <c r="G64" s="5"/>
      <c r="H64"/>
      <c r="I64" s="4"/>
      <c r="J64"/>
      <c r="K64" s="47"/>
    </row>
    <row r="65" spans="1:11" s="7" customFormat="1">
      <c r="A65" s="2"/>
      <c r="B65" s="2"/>
      <c r="C65" s="2"/>
      <c r="D65" s="2"/>
      <c r="E65"/>
      <c r="F65"/>
      <c r="G65" s="5"/>
      <c r="H65"/>
      <c r="I65" s="4"/>
      <c r="J65"/>
      <c r="K65" s="47"/>
    </row>
    <row r="66" spans="1:11" s="7" customFormat="1">
      <c r="A66" s="2"/>
      <c r="B66" s="2"/>
      <c r="C66" s="2"/>
      <c r="D66" s="2"/>
      <c r="E66"/>
      <c r="F66"/>
      <c r="G66" s="5"/>
      <c r="H66"/>
      <c r="I66" s="4"/>
      <c r="J66"/>
      <c r="K66" s="47"/>
    </row>
    <row r="67" spans="1:11" s="7" customFormat="1">
      <c r="A67" s="2"/>
      <c r="B67" s="2"/>
      <c r="C67" s="2"/>
      <c r="D67" s="2"/>
      <c r="E67"/>
      <c r="F67"/>
      <c r="G67" s="5"/>
      <c r="H67"/>
      <c r="I67" s="4"/>
      <c r="J67"/>
      <c r="K67" s="47"/>
    </row>
    <row r="68" spans="1:11" s="7" customFormat="1">
      <c r="A68" s="2"/>
      <c r="B68" s="2"/>
      <c r="C68" s="2"/>
      <c r="D68" s="2"/>
      <c r="E68"/>
      <c r="F68"/>
      <c r="G68" s="5"/>
      <c r="H68"/>
      <c r="I68" s="4"/>
      <c r="J68"/>
      <c r="K68" s="47"/>
    </row>
    <row r="69" spans="1:11" s="7" customFormat="1">
      <c r="A69" s="2"/>
      <c r="B69" s="2"/>
      <c r="C69" s="2"/>
      <c r="D69" s="2"/>
      <c r="E69"/>
      <c r="F69"/>
      <c r="G69" s="5"/>
      <c r="H69"/>
      <c r="I69" s="4"/>
      <c r="J69"/>
      <c r="K69" s="47"/>
    </row>
    <row r="70" spans="1:11" s="7" customFormat="1">
      <c r="A70" s="2"/>
      <c r="B70" s="2"/>
      <c r="C70" s="2"/>
      <c r="D70" s="2"/>
      <c r="E70"/>
      <c r="F70"/>
      <c r="G70" s="5"/>
      <c r="H70"/>
      <c r="I70" s="4"/>
      <c r="J70"/>
      <c r="K70" s="47"/>
    </row>
  </sheetData>
  <sheetProtection selectLockedCells="1"/>
  <protectedRanges>
    <protectedRange sqref="A32 A15 A37:A39 A11:A14 A16:A24" name="Range1_2"/>
  </protectedRanges>
  <mergeCells count="22">
    <mergeCell ref="G49:I49"/>
    <mergeCell ref="B39:I39"/>
    <mergeCell ref="A43:K43"/>
    <mergeCell ref="G46:I46"/>
    <mergeCell ref="E1:L1"/>
    <mergeCell ref="B5:G5"/>
    <mergeCell ref="B7:J7"/>
    <mergeCell ref="A9:A10"/>
    <mergeCell ref="B9:D9"/>
    <mergeCell ref="E9:E10"/>
    <mergeCell ref="F9:F10"/>
    <mergeCell ref="G9:G10"/>
    <mergeCell ref="H9:H10"/>
    <mergeCell ref="K9:K10"/>
    <mergeCell ref="B37:I37"/>
    <mergeCell ref="G47:I47"/>
    <mergeCell ref="G48:I48"/>
    <mergeCell ref="I9:I10"/>
    <mergeCell ref="J9:J10"/>
    <mergeCell ref="A35:I35"/>
    <mergeCell ref="B36:I36"/>
    <mergeCell ref="B38:I38"/>
  </mergeCells>
  <conditionalFormatting sqref="H11:H33">
    <cfRule type="cellIs" dxfId="77" priority="70" operator="between">
      <formula>5.1</formula>
      <formula>100</formula>
    </cfRule>
    <cfRule type="cellIs" dxfId="76" priority="78" operator="between">
      <formula>0.1</formula>
      <formula>3.9</formula>
    </cfRule>
  </conditionalFormatting>
  <conditionalFormatting sqref="G11:G33">
    <cfRule type="cellIs" dxfId="75" priority="71" operator="between">
      <formula>0.26</formula>
      <formula>0.29</formula>
    </cfRule>
    <cfRule type="cellIs" dxfId="74" priority="76" operator="between">
      <formula>0.301</formula>
      <formula>10</formula>
    </cfRule>
    <cfRule type="cellIs" dxfId="73" priority="77" operator="between">
      <formula>0.01</formula>
      <formula>0.18</formula>
    </cfRule>
  </conditionalFormatting>
  <conditionalFormatting sqref="F11:F33">
    <cfRule type="cellIs" dxfId="72" priority="72" operator="between">
      <formula>3.1</formula>
      <formula>100</formula>
    </cfRule>
    <cfRule type="cellIs" dxfId="71" priority="75" operator="between">
      <formula>0.1</formula>
      <formula>1.4</formula>
    </cfRule>
  </conditionalFormatting>
  <conditionalFormatting sqref="E11:E33">
    <cfRule type="cellIs" dxfId="70" priority="66" operator="between">
      <formula>1.1</formula>
      <formula>1.9</formula>
    </cfRule>
    <cfRule type="cellIs" dxfId="69" priority="73" operator="between">
      <formula>0.1</formula>
      <formula>0.9</formula>
    </cfRule>
    <cfRule type="cellIs" dxfId="68" priority="74" operator="between">
      <formula>2.1</formula>
      <formula>100</formula>
    </cfRule>
  </conditionalFormatting>
  <conditionalFormatting sqref="I11:I33">
    <cfRule type="cellIs" dxfId="67" priority="67" operator="between">
      <formula>0.11</formula>
      <formula>100</formula>
    </cfRule>
    <cfRule type="cellIs" dxfId="66" priority="68" operator="between">
      <formula>0.09</formula>
      <formula>0.099</formula>
    </cfRule>
    <cfRule type="cellIs" dxfId="65" priority="69" operator="between">
      <formula>0.01</formula>
      <formula>0.07</formula>
    </cfRule>
  </conditionalFormatting>
  <dataValidations count="1">
    <dataValidation type="whole" errorStyle="information" allowBlank="1" showInputMessage="1" errorTitle="Pogrešno" error="Pogrešno unesen procenat" sqref="I11:I33">
      <formula1>8</formula1>
      <formula2>10</formula2>
    </dataValidation>
  </dataValidations>
  <pageMargins left="0.98425196850393704" right="0.98425196850393704" top="0.19685039370078741" bottom="0.39370078740157483" header="0.51181102362204722" footer="0.51181102362204722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showGridLines="0" topLeftCell="A4" workbookViewId="0">
      <selection activeCell="A5" sqref="A5"/>
    </sheetView>
  </sheetViews>
  <sheetFormatPr defaultRowHeight="15"/>
  <cols>
    <col min="1" max="1" width="30.140625" style="2" customWidth="1"/>
    <col min="2" max="2" width="10.42578125" style="2" customWidth="1"/>
    <col min="3" max="3" width="10.7109375" style="2" bestFit="1" customWidth="1"/>
    <col min="4" max="4" width="6.28515625" style="2" hidden="1" customWidth="1"/>
    <col min="5" max="5" width="6.140625" customWidth="1"/>
    <col min="6" max="6" width="5.7109375" customWidth="1"/>
    <col min="7" max="7" width="9.42578125" style="5" customWidth="1"/>
    <col min="9" max="9" width="7.7109375" style="4" customWidth="1"/>
    <col min="10" max="10" width="8.28515625" customWidth="1"/>
    <col min="11" max="11" width="4.42578125" style="38" customWidth="1"/>
  </cols>
  <sheetData>
    <row r="1" spans="1:12">
      <c r="E1" s="63" t="s">
        <v>13</v>
      </c>
      <c r="F1" s="63"/>
      <c r="G1" s="63"/>
      <c r="H1" s="63"/>
      <c r="I1" s="63"/>
      <c r="J1" s="63"/>
      <c r="K1" s="63"/>
      <c r="L1" s="63"/>
    </row>
    <row r="2" spans="1:12" ht="18.75">
      <c r="A2" s="18" t="s">
        <v>16</v>
      </c>
      <c r="B2" s="6"/>
      <c r="C2" s="6"/>
      <c r="D2" s="6"/>
      <c r="E2" s="7"/>
      <c r="F2" s="7"/>
      <c r="G2" s="8"/>
      <c r="H2" s="7"/>
      <c r="I2" s="9"/>
      <c r="J2" s="7"/>
      <c r="K2" s="37"/>
    </row>
    <row r="3" spans="1:12">
      <c r="A3" s="14"/>
      <c r="B3" s="6"/>
      <c r="C3" s="6"/>
      <c r="D3" s="6"/>
      <c r="E3" s="7"/>
      <c r="F3" s="7"/>
      <c r="G3" s="8"/>
      <c r="H3" s="7"/>
      <c r="I3" s="9"/>
      <c r="J3" s="7"/>
      <c r="K3" s="37"/>
    </row>
    <row r="4" spans="1:12">
      <c r="A4" s="6" t="s">
        <v>204</v>
      </c>
      <c r="B4" s="6"/>
      <c r="C4" s="6"/>
      <c r="D4" s="6"/>
      <c r="E4" s="7"/>
      <c r="F4" s="7"/>
      <c r="G4" s="8"/>
      <c r="H4" s="7"/>
      <c r="I4" s="9"/>
      <c r="J4" s="7"/>
      <c r="K4" s="37"/>
    </row>
    <row r="5" spans="1:12">
      <c r="A5" s="39" t="s">
        <v>211</v>
      </c>
      <c r="B5" s="74" t="s">
        <v>199</v>
      </c>
      <c r="C5" s="74"/>
      <c r="D5" s="74"/>
      <c r="E5" s="74"/>
      <c r="F5" s="74"/>
      <c r="G5" s="74"/>
      <c r="H5" s="7"/>
      <c r="I5" s="9"/>
      <c r="J5" s="7"/>
      <c r="K5" s="37"/>
    </row>
    <row r="6" spans="1:12">
      <c r="A6" s="11"/>
      <c r="B6" s="6"/>
      <c r="C6" s="6"/>
      <c r="D6" s="6"/>
      <c r="E6" s="7"/>
      <c r="F6" s="7"/>
      <c r="G6" s="8"/>
      <c r="H6" s="7"/>
      <c r="I6" s="9"/>
      <c r="J6" s="7"/>
      <c r="K6" s="37"/>
    </row>
    <row r="7" spans="1:12">
      <c r="A7" s="6"/>
      <c r="B7" s="74"/>
      <c r="C7" s="74"/>
      <c r="D7" s="74"/>
      <c r="E7" s="74"/>
      <c r="F7" s="74"/>
      <c r="G7" s="74"/>
      <c r="H7" s="74"/>
      <c r="I7" s="74"/>
      <c r="J7" s="74"/>
      <c r="K7" s="13"/>
    </row>
    <row r="8" spans="1:12" ht="12" customHeight="1" thickBot="1">
      <c r="B8" s="3"/>
      <c r="C8" s="3"/>
      <c r="D8" s="3"/>
      <c r="E8" s="1"/>
      <c r="F8" s="1"/>
    </row>
    <row r="9" spans="1:12" ht="42.75" customHeight="1">
      <c r="A9" s="64" t="s">
        <v>0</v>
      </c>
      <c r="B9" s="54" t="s">
        <v>1</v>
      </c>
      <c r="C9" s="54"/>
      <c r="D9" s="54"/>
      <c r="E9" s="66" t="s">
        <v>3</v>
      </c>
      <c r="F9" s="58" t="s">
        <v>4</v>
      </c>
      <c r="G9" s="70" t="s">
        <v>10</v>
      </c>
      <c r="H9" s="66" t="s">
        <v>5</v>
      </c>
      <c r="I9" s="66" t="s">
        <v>9</v>
      </c>
      <c r="J9" s="75" t="s">
        <v>6</v>
      </c>
      <c r="K9" s="77" t="s">
        <v>7</v>
      </c>
    </row>
    <row r="10" spans="1:12" ht="39.75" customHeight="1">
      <c r="A10" s="65"/>
      <c r="B10" s="20" t="s">
        <v>8</v>
      </c>
      <c r="C10" s="20" t="s">
        <v>14</v>
      </c>
      <c r="D10" s="40" t="s">
        <v>2</v>
      </c>
      <c r="E10" s="67"/>
      <c r="F10" s="59"/>
      <c r="G10" s="71"/>
      <c r="H10" s="67"/>
      <c r="I10" s="67"/>
      <c r="J10" s="76"/>
      <c r="K10" s="78"/>
    </row>
    <row r="11" spans="1:12" ht="15.75" customHeight="1">
      <c r="A11" s="22" t="s">
        <v>96</v>
      </c>
      <c r="B11" s="15">
        <v>39791</v>
      </c>
      <c r="C11" s="23">
        <v>44039</v>
      </c>
      <c r="D11" s="24">
        <f>IF(B11=0,0,DATEDIF(B11,C11,"m")*0.2)</f>
        <v>27.8</v>
      </c>
      <c r="E11" s="25"/>
      <c r="F11" s="25">
        <v>3</v>
      </c>
      <c r="G11" s="17">
        <v>0.2</v>
      </c>
      <c r="H11" s="25"/>
      <c r="I11" s="26"/>
      <c r="J11" s="27">
        <f>D11+E11+F11+((D11+E11+F11)*G11)+((D11+E11+F11+H11)*I11)+H11</f>
        <v>36.96</v>
      </c>
      <c r="K11" s="35">
        <v>1</v>
      </c>
    </row>
    <row r="12" spans="1:12" ht="15.75" customHeight="1">
      <c r="A12" s="22" t="s">
        <v>131</v>
      </c>
      <c r="B12" s="15">
        <v>40200</v>
      </c>
      <c r="C12" s="23">
        <v>44039</v>
      </c>
      <c r="D12" s="24">
        <f>IF(B12=0,0,DATEDIF(B12,C12,"m")*0.2)</f>
        <v>25.200000000000003</v>
      </c>
      <c r="E12" s="25"/>
      <c r="F12" s="25">
        <v>3</v>
      </c>
      <c r="G12" s="17">
        <v>0.3</v>
      </c>
      <c r="H12" s="25"/>
      <c r="I12" s="26"/>
      <c r="J12" s="27">
        <f>D12+E12+F12+((D12+E12+F12)*G12)+((D12+E12+F12+H12)*I12)+H12</f>
        <v>36.660000000000004</v>
      </c>
      <c r="K12" s="45">
        <v>2</v>
      </c>
    </row>
    <row r="13" spans="1:12" ht="15.75" customHeight="1">
      <c r="A13" s="22" t="s">
        <v>87</v>
      </c>
      <c r="B13" s="15">
        <v>38792</v>
      </c>
      <c r="C13" s="23">
        <v>44039</v>
      </c>
      <c r="D13" s="24">
        <f>IF(B13=0,0,DATEDIF(B13,C13,"m")*0.2)</f>
        <v>34.4</v>
      </c>
      <c r="E13" s="25"/>
      <c r="F13" s="25">
        <v>1.8</v>
      </c>
      <c r="G13" s="17"/>
      <c r="H13" s="25"/>
      <c r="I13" s="26"/>
      <c r="J13" s="27">
        <f>D13+E13+F13+((D13+E13+F13)*G13)+((D13+E13+F13+H13)*I13)+H13</f>
        <v>36.199999999999996</v>
      </c>
      <c r="K13" s="45">
        <v>3</v>
      </c>
    </row>
    <row r="14" spans="1:12" ht="15.75" customHeight="1">
      <c r="A14" s="22" t="s">
        <v>89</v>
      </c>
      <c r="B14" s="15">
        <v>39028</v>
      </c>
      <c r="C14" s="23" t="s">
        <v>127</v>
      </c>
      <c r="D14" s="24" t="e">
        <f>IF(B14=0,0,DATEDIF(B14,C14,"m")*0.2)</f>
        <v>#VALUE!</v>
      </c>
      <c r="E14" s="25"/>
      <c r="F14" s="25">
        <v>3</v>
      </c>
      <c r="G14" s="17"/>
      <c r="H14" s="25"/>
      <c r="I14" s="26"/>
      <c r="J14" s="27">
        <v>35.799999999999997</v>
      </c>
      <c r="K14" s="35">
        <v>4</v>
      </c>
    </row>
    <row r="15" spans="1:12" ht="15.75" customHeight="1">
      <c r="A15" s="22" t="s">
        <v>128</v>
      </c>
      <c r="B15" s="15">
        <v>39987</v>
      </c>
      <c r="C15" s="23">
        <v>44039</v>
      </c>
      <c r="D15" s="24">
        <f t="shared" ref="D15:D28" si="0">IF(B15=0,0,DATEDIF(B15,C15,"m")*0.2)</f>
        <v>26.6</v>
      </c>
      <c r="E15" s="25"/>
      <c r="F15" s="25">
        <v>3</v>
      </c>
      <c r="G15" s="17">
        <v>0.2</v>
      </c>
      <c r="H15" s="25"/>
      <c r="I15" s="26"/>
      <c r="J15" s="27">
        <f t="shared" ref="J15:J27" si="1">D15+E15+F15+((D15+E15+F15)*G15)+((D15+E15+F15+H15)*I15)+H15</f>
        <v>35.520000000000003</v>
      </c>
      <c r="K15" s="35">
        <v>5</v>
      </c>
    </row>
    <row r="16" spans="1:12" ht="15.75" customHeight="1">
      <c r="A16" s="22" t="s">
        <v>92</v>
      </c>
      <c r="B16" s="15">
        <v>40062</v>
      </c>
      <c r="C16" s="23">
        <v>44039</v>
      </c>
      <c r="D16" s="24">
        <f>IF(B16=0,0,DATEDIF(B16,C16,"m")*0.2)</f>
        <v>26</v>
      </c>
      <c r="E16" s="25"/>
      <c r="F16" s="25">
        <v>3</v>
      </c>
      <c r="G16" s="17">
        <v>0.19</v>
      </c>
      <c r="H16" s="25"/>
      <c r="I16" s="26"/>
      <c r="J16" s="27">
        <f>D16+E16+F16+((D16+E16+F16)*G16)+((D16+E16+F16+H16)*I16)+H16</f>
        <v>34.51</v>
      </c>
      <c r="K16" s="35">
        <v>7</v>
      </c>
    </row>
    <row r="17" spans="1:11" ht="15.75" customHeight="1">
      <c r="A17" s="22" t="s">
        <v>98</v>
      </c>
      <c r="B17" s="15">
        <v>39640</v>
      </c>
      <c r="C17" s="23">
        <v>44039</v>
      </c>
      <c r="D17" s="24">
        <f t="shared" si="0"/>
        <v>28.8</v>
      </c>
      <c r="E17" s="25"/>
      <c r="F17" s="25">
        <v>3</v>
      </c>
      <c r="G17" s="17"/>
      <c r="H17" s="25"/>
      <c r="I17" s="26">
        <v>0.08</v>
      </c>
      <c r="J17" s="27">
        <f t="shared" si="1"/>
        <v>34.344000000000001</v>
      </c>
      <c r="K17" s="35">
        <v>8</v>
      </c>
    </row>
    <row r="18" spans="1:11" ht="15.75" customHeight="1">
      <c r="A18" s="22" t="s">
        <v>133</v>
      </c>
      <c r="B18" s="15">
        <v>39269</v>
      </c>
      <c r="C18" s="23">
        <v>44039</v>
      </c>
      <c r="D18" s="24">
        <f>IF(B18=0,0,DATEDIF(B18,C18,"m")*0.2)</f>
        <v>31.200000000000003</v>
      </c>
      <c r="E18" s="25"/>
      <c r="F18" s="25">
        <v>3</v>
      </c>
      <c r="G18" s="17"/>
      <c r="H18" s="25"/>
      <c r="I18" s="26"/>
      <c r="J18" s="27">
        <f>D18+E18+F18+((D18+E18+F18)*G18)+((D18+E18+F18+H18)*I18)+H18</f>
        <v>34.200000000000003</v>
      </c>
      <c r="K18" s="35">
        <v>9</v>
      </c>
    </row>
    <row r="19" spans="1:11" ht="15.75" customHeight="1">
      <c r="A19" s="22" t="s">
        <v>93</v>
      </c>
      <c r="B19" s="15">
        <v>39524</v>
      </c>
      <c r="C19" s="23">
        <v>44039</v>
      </c>
      <c r="D19" s="24">
        <f t="shared" si="0"/>
        <v>29.6</v>
      </c>
      <c r="E19" s="25">
        <v>1</v>
      </c>
      <c r="F19" s="25">
        <v>3</v>
      </c>
      <c r="G19" s="17"/>
      <c r="H19" s="25"/>
      <c r="I19" s="26"/>
      <c r="J19" s="27">
        <f t="shared" si="1"/>
        <v>33.6</v>
      </c>
      <c r="K19" s="35">
        <v>10</v>
      </c>
    </row>
    <row r="20" spans="1:11" ht="15.75" customHeight="1">
      <c r="A20" s="22" t="s">
        <v>130</v>
      </c>
      <c r="B20" s="15">
        <v>39868</v>
      </c>
      <c r="C20" s="23">
        <v>44039</v>
      </c>
      <c r="D20" s="24">
        <f t="shared" si="0"/>
        <v>27.400000000000002</v>
      </c>
      <c r="E20" s="25"/>
      <c r="F20" s="25">
        <v>3</v>
      </c>
      <c r="G20" s="17"/>
      <c r="H20" s="25"/>
      <c r="I20" s="26">
        <v>0.08</v>
      </c>
      <c r="J20" s="27">
        <f t="shared" si="1"/>
        <v>32.832000000000001</v>
      </c>
      <c r="K20" s="35">
        <v>11</v>
      </c>
    </row>
    <row r="21" spans="1:11" ht="15.75" customHeight="1">
      <c r="A21" s="22" t="s">
        <v>95</v>
      </c>
      <c r="B21" s="15">
        <v>40339</v>
      </c>
      <c r="C21" s="23">
        <v>44039</v>
      </c>
      <c r="D21" s="24">
        <f t="shared" si="0"/>
        <v>24.200000000000003</v>
      </c>
      <c r="E21" s="25"/>
      <c r="F21" s="25">
        <v>3</v>
      </c>
      <c r="G21" s="17">
        <v>0.19</v>
      </c>
      <c r="H21" s="25"/>
      <c r="I21" s="26"/>
      <c r="J21" s="27">
        <f t="shared" si="1"/>
        <v>32.368000000000002</v>
      </c>
      <c r="K21" s="35">
        <v>12</v>
      </c>
    </row>
    <row r="22" spans="1:11" ht="15.75" customHeight="1">
      <c r="A22" s="22" t="s">
        <v>136</v>
      </c>
      <c r="B22" s="15">
        <v>39630</v>
      </c>
      <c r="C22" s="23">
        <v>44039</v>
      </c>
      <c r="D22" s="24">
        <f t="shared" si="0"/>
        <v>28.8</v>
      </c>
      <c r="E22" s="25"/>
      <c r="F22" s="25">
        <v>3</v>
      </c>
      <c r="G22" s="17"/>
      <c r="H22" s="25"/>
      <c r="I22" s="26"/>
      <c r="J22" s="27">
        <f t="shared" si="1"/>
        <v>31.8</v>
      </c>
      <c r="K22" s="35">
        <v>13</v>
      </c>
    </row>
    <row r="23" spans="1:11" ht="15.75" customHeight="1">
      <c r="A23" s="22" t="s">
        <v>94</v>
      </c>
      <c r="B23" s="15">
        <v>40009</v>
      </c>
      <c r="C23" s="23">
        <v>44039</v>
      </c>
      <c r="D23" s="24">
        <f t="shared" si="0"/>
        <v>26.400000000000002</v>
      </c>
      <c r="E23" s="25"/>
      <c r="F23" s="25">
        <v>3</v>
      </c>
      <c r="G23" s="17"/>
      <c r="H23" s="25"/>
      <c r="I23" s="26">
        <v>0.08</v>
      </c>
      <c r="J23" s="27">
        <f t="shared" si="1"/>
        <v>31.752000000000002</v>
      </c>
      <c r="K23" s="35">
        <v>14</v>
      </c>
    </row>
    <row r="24" spans="1:11" ht="15.75" customHeight="1">
      <c r="A24" s="22" t="s">
        <v>132</v>
      </c>
      <c r="B24" s="15">
        <v>40465</v>
      </c>
      <c r="C24" s="23">
        <v>44039</v>
      </c>
      <c r="D24" s="24">
        <f>IF(B24=0,0,DATEDIF(B24,C24,"m")*0.2)</f>
        <v>23.400000000000002</v>
      </c>
      <c r="E24" s="25"/>
      <c r="F24" s="25">
        <v>3</v>
      </c>
      <c r="G24" s="17">
        <v>0.2</v>
      </c>
      <c r="H24" s="25"/>
      <c r="I24" s="26"/>
      <c r="J24" s="27">
        <f>D24+E24+F24+((D24+E24+F24)*G24)+((D24+E24+F24+H24)*I24)+H24</f>
        <v>31.680000000000003</v>
      </c>
      <c r="K24" s="35">
        <v>15</v>
      </c>
    </row>
    <row r="25" spans="1:11" ht="15.75" customHeight="1">
      <c r="A25" s="22" t="s">
        <v>85</v>
      </c>
      <c r="B25" s="15">
        <v>39703</v>
      </c>
      <c r="C25" s="23">
        <v>44039</v>
      </c>
      <c r="D25" s="24">
        <f>IF(B25=0,0,DATEDIF(B25,C25,"m")*0.2)</f>
        <v>28.400000000000002</v>
      </c>
      <c r="E25" s="25"/>
      <c r="F25" s="25">
        <v>3</v>
      </c>
      <c r="G25" s="17"/>
      <c r="H25" s="25"/>
      <c r="I25" s="26"/>
      <c r="J25" s="27">
        <f>D25+E25+F25+((D25+E25+F25)*G25)+((D25+E25+F25+H25)*I25)+H25</f>
        <v>31.400000000000002</v>
      </c>
      <c r="K25" s="35">
        <v>16</v>
      </c>
    </row>
    <row r="26" spans="1:11" ht="15.75" customHeight="1">
      <c r="A26" s="22" t="s">
        <v>84</v>
      </c>
      <c r="B26" s="15">
        <v>40071</v>
      </c>
      <c r="C26" s="23">
        <v>44039</v>
      </c>
      <c r="D26" s="24">
        <f>IF(B26=0,0,DATEDIF(B26,C26,"m")*0.2)</f>
        <v>26</v>
      </c>
      <c r="E26" s="25"/>
      <c r="F26" s="25">
        <v>3</v>
      </c>
      <c r="G26" s="17"/>
      <c r="H26" s="25"/>
      <c r="I26" s="26">
        <v>0.08</v>
      </c>
      <c r="J26" s="27">
        <f>D26+E26+F26+((D26+E26+F26)*G26)+((D26+E26+F26+H26)*I26)+H26</f>
        <v>31.32</v>
      </c>
      <c r="K26" s="35">
        <v>17</v>
      </c>
    </row>
    <row r="27" spans="1:11" ht="15.75" customHeight="1">
      <c r="A27" s="22" t="s">
        <v>97</v>
      </c>
      <c r="B27" s="15">
        <v>41668</v>
      </c>
      <c r="C27" s="23">
        <v>44039</v>
      </c>
      <c r="D27" s="24">
        <f t="shared" si="0"/>
        <v>15.4</v>
      </c>
      <c r="E27" s="25"/>
      <c r="F27" s="25">
        <v>2.7</v>
      </c>
      <c r="G27" s="17">
        <v>0.3</v>
      </c>
      <c r="H27" s="25"/>
      <c r="I27" s="26"/>
      <c r="J27" s="27">
        <f t="shared" si="1"/>
        <v>23.53</v>
      </c>
      <c r="K27" s="35">
        <v>20</v>
      </c>
    </row>
    <row r="28" spans="1:11" ht="15.75" customHeight="1">
      <c r="A28" s="22" t="s">
        <v>86</v>
      </c>
      <c r="B28" s="15">
        <v>42921</v>
      </c>
      <c r="C28" s="23">
        <v>44039</v>
      </c>
      <c r="D28" s="24">
        <f t="shared" si="0"/>
        <v>7.2</v>
      </c>
      <c r="E28" s="25"/>
      <c r="F28" s="25">
        <v>3</v>
      </c>
      <c r="G28" s="17"/>
      <c r="H28" s="25"/>
      <c r="I28" s="26"/>
      <c r="J28" s="27">
        <f>D28+E28+F28+((D28+E28+F28)*G28)+((D28+E28+F28+H28)*I28)+H28</f>
        <v>10.199999999999999</v>
      </c>
      <c r="K28" s="35">
        <v>24</v>
      </c>
    </row>
    <row r="29" spans="1:11" ht="15.75" customHeight="1">
      <c r="K29" s="35">
        <v>25</v>
      </c>
    </row>
    <row r="30" spans="1:11" ht="15.75" thickBot="1">
      <c r="K30" s="35"/>
    </row>
    <row r="31" spans="1:11" ht="15.75" thickTop="1">
      <c r="A31" s="34" t="s">
        <v>0</v>
      </c>
      <c r="B31" s="81" t="s">
        <v>12</v>
      </c>
      <c r="C31" s="81"/>
      <c r="D31" s="81"/>
      <c r="E31" s="81"/>
      <c r="F31" s="81"/>
      <c r="G31" s="81"/>
      <c r="H31" s="81"/>
      <c r="I31" s="82"/>
      <c r="J31" s="7"/>
      <c r="K31" s="37"/>
    </row>
    <row r="32" spans="1:11">
      <c r="A32" s="22" t="s">
        <v>91</v>
      </c>
      <c r="B32" s="51" t="s">
        <v>209</v>
      </c>
      <c r="C32" s="52"/>
      <c r="D32" s="52"/>
      <c r="E32" s="52"/>
      <c r="F32" s="52"/>
      <c r="G32" s="52"/>
      <c r="H32" s="52"/>
      <c r="I32" s="53"/>
      <c r="J32" s="7"/>
      <c r="K32" s="37"/>
    </row>
    <row r="33" spans="1:11">
      <c r="A33" s="22" t="s">
        <v>88</v>
      </c>
      <c r="B33" s="51" t="s">
        <v>209</v>
      </c>
      <c r="C33" s="52"/>
      <c r="D33" s="52"/>
      <c r="E33" s="52"/>
      <c r="F33" s="52"/>
      <c r="G33" s="52"/>
      <c r="H33" s="52"/>
      <c r="I33" s="53"/>
      <c r="J33" s="7"/>
      <c r="K33" s="37"/>
    </row>
    <row r="34" spans="1:11">
      <c r="A34" s="22" t="s">
        <v>90</v>
      </c>
      <c r="B34" s="51" t="s">
        <v>209</v>
      </c>
      <c r="C34" s="52"/>
      <c r="D34" s="52"/>
      <c r="E34" s="52"/>
      <c r="F34" s="52"/>
      <c r="G34" s="52"/>
      <c r="H34" s="52"/>
      <c r="I34" s="53"/>
      <c r="J34" s="7"/>
      <c r="K34" s="37"/>
    </row>
    <row r="35" spans="1:11">
      <c r="A35" s="22" t="s">
        <v>126</v>
      </c>
      <c r="B35" s="51" t="s">
        <v>209</v>
      </c>
      <c r="C35" s="52"/>
      <c r="D35" s="52"/>
      <c r="E35" s="52"/>
      <c r="F35" s="52"/>
      <c r="G35" s="52"/>
      <c r="H35" s="52"/>
      <c r="I35" s="53"/>
      <c r="J35" s="7"/>
      <c r="K35" s="37"/>
    </row>
    <row r="36" spans="1:11">
      <c r="A36" s="22" t="s">
        <v>134</v>
      </c>
      <c r="B36" s="51" t="s">
        <v>209</v>
      </c>
      <c r="C36" s="52"/>
      <c r="D36" s="52"/>
      <c r="E36" s="52"/>
      <c r="F36" s="52"/>
      <c r="G36" s="52"/>
      <c r="H36" s="52"/>
      <c r="I36" s="53"/>
      <c r="J36" s="7"/>
      <c r="K36" s="37"/>
    </row>
    <row r="37" spans="1:11">
      <c r="A37" s="22" t="s">
        <v>135</v>
      </c>
      <c r="B37" s="51" t="s">
        <v>209</v>
      </c>
      <c r="C37" s="52"/>
      <c r="D37" s="52"/>
      <c r="E37" s="52"/>
      <c r="F37" s="52"/>
      <c r="G37" s="52"/>
      <c r="H37" s="52"/>
      <c r="I37" s="53"/>
      <c r="J37" s="7"/>
      <c r="K37" s="37"/>
    </row>
    <row r="38" spans="1:11" s="7" customFormat="1">
      <c r="A38" s="22" t="s">
        <v>129</v>
      </c>
      <c r="B38" s="51" t="s">
        <v>209</v>
      </c>
      <c r="C38" s="52"/>
      <c r="D38" s="52"/>
      <c r="E38" s="52"/>
      <c r="F38" s="52"/>
      <c r="G38" s="52"/>
      <c r="H38" s="52"/>
      <c r="I38" s="53"/>
      <c r="K38" s="37"/>
    </row>
    <row r="39" spans="1:11" s="7" customFormat="1">
      <c r="A39" s="6"/>
      <c r="B39" s="6"/>
      <c r="C39" s="6"/>
      <c r="D39" s="6"/>
      <c r="G39" s="8"/>
      <c r="I39" s="9"/>
      <c r="K39" s="37"/>
    </row>
    <row r="40" spans="1:11" s="7" customForma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s="7" customFormat="1">
      <c r="A41" s="6"/>
      <c r="B41" s="6"/>
      <c r="C41" s="6"/>
      <c r="D41" s="6"/>
      <c r="G41" s="8"/>
      <c r="I41" s="9"/>
      <c r="K41" s="37"/>
    </row>
    <row r="42" spans="1:11" s="7" customFormat="1">
      <c r="A42" s="6"/>
      <c r="B42" s="6"/>
      <c r="C42" s="6"/>
      <c r="D42" s="6"/>
      <c r="G42" s="8"/>
      <c r="I42" s="9"/>
      <c r="K42" s="37"/>
    </row>
    <row r="43" spans="1:11" s="7" customFormat="1">
      <c r="A43" s="6"/>
      <c r="B43" s="6"/>
      <c r="C43" s="6"/>
      <c r="D43" s="6"/>
      <c r="G43" s="50"/>
      <c r="H43" s="50"/>
      <c r="I43" s="50"/>
      <c r="K43" s="37"/>
    </row>
    <row r="44" spans="1:11" s="7" customFormat="1">
      <c r="A44" s="6"/>
      <c r="B44" s="6"/>
      <c r="C44" s="6"/>
      <c r="D44" s="6"/>
      <c r="G44" s="50"/>
      <c r="H44" s="50"/>
      <c r="I44" s="50"/>
      <c r="K44" s="37"/>
    </row>
    <row r="45" spans="1:11" s="7" customFormat="1">
      <c r="A45" s="6"/>
      <c r="B45" s="6"/>
      <c r="C45" s="6"/>
      <c r="D45" s="6"/>
      <c r="G45" s="43"/>
      <c r="H45" s="43"/>
      <c r="I45" s="44"/>
      <c r="K45" s="37"/>
    </row>
    <row r="46" spans="1:11" s="7" customFormat="1">
      <c r="A46" s="6"/>
      <c r="B46" s="6"/>
      <c r="C46" s="6"/>
      <c r="D46" s="6"/>
      <c r="G46" s="50"/>
      <c r="H46" s="50"/>
      <c r="I46" s="50"/>
      <c r="K46" s="37"/>
    </row>
    <row r="47" spans="1:11" s="7" customFormat="1">
      <c r="A47" s="6"/>
      <c r="B47" s="6"/>
      <c r="C47" s="6"/>
      <c r="D47" s="6"/>
      <c r="G47" s="8"/>
      <c r="I47" s="9"/>
      <c r="K47" s="37"/>
    </row>
    <row r="48" spans="1:11" s="7" customFormat="1">
      <c r="A48" s="6"/>
      <c r="B48" s="6"/>
      <c r="C48" s="6"/>
      <c r="D48" s="6"/>
      <c r="G48" s="8"/>
      <c r="I48" s="9"/>
      <c r="K48" s="37"/>
    </row>
    <row r="49" spans="1:11" s="7" customFormat="1">
      <c r="A49" s="6"/>
      <c r="B49" s="6"/>
      <c r="C49" s="6"/>
      <c r="D49" s="6"/>
      <c r="G49" s="8"/>
      <c r="I49" s="9"/>
      <c r="K49" s="37"/>
    </row>
    <row r="50" spans="1:11" s="7" customFormat="1">
      <c r="A50" s="6"/>
      <c r="B50" s="6"/>
      <c r="C50" s="6"/>
      <c r="D50" s="6"/>
      <c r="G50" s="8"/>
      <c r="I50" s="9"/>
      <c r="K50" s="37"/>
    </row>
    <row r="51" spans="1:11" s="7" customFormat="1">
      <c r="A51" s="6"/>
      <c r="B51" s="6"/>
      <c r="C51" s="6"/>
      <c r="D51" s="6"/>
      <c r="G51" s="8"/>
      <c r="I51" s="9"/>
      <c r="K51" s="37"/>
    </row>
    <row r="52" spans="1:11" s="7" customFormat="1">
      <c r="A52" s="6"/>
      <c r="B52" s="6"/>
      <c r="C52" s="6"/>
      <c r="D52" s="6"/>
      <c r="G52" s="8"/>
      <c r="I52" s="9"/>
      <c r="K52" s="37"/>
    </row>
    <row r="53" spans="1:11" s="7" customFormat="1">
      <c r="A53" s="6"/>
      <c r="B53" s="6"/>
      <c r="C53" s="6"/>
      <c r="D53" s="6"/>
      <c r="G53" s="8"/>
      <c r="I53" s="9"/>
      <c r="K53" s="37"/>
    </row>
    <row r="54" spans="1:11" s="7" customFormat="1">
      <c r="A54" s="6"/>
      <c r="B54" s="6"/>
      <c r="C54" s="6"/>
      <c r="D54" s="6"/>
      <c r="G54" s="8"/>
      <c r="I54" s="9"/>
      <c r="K54" s="37"/>
    </row>
    <row r="55" spans="1:11" s="7" customFormat="1">
      <c r="A55" s="6"/>
      <c r="B55" s="6"/>
      <c r="C55" s="6"/>
      <c r="D55" s="6"/>
      <c r="G55" s="8"/>
      <c r="I55" s="9"/>
      <c r="K55" s="37"/>
    </row>
    <row r="56" spans="1:11" s="7" customFormat="1">
      <c r="A56" s="6"/>
      <c r="B56" s="6"/>
      <c r="C56" s="6"/>
      <c r="D56" s="6"/>
      <c r="G56" s="8"/>
      <c r="I56" s="9"/>
      <c r="K56" s="37"/>
    </row>
    <row r="57" spans="1:11" s="7" customFormat="1">
      <c r="A57" s="6"/>
      <c r="B57" s="6"/>
      <c r="C57" s="6"/>
      <c r="D57" s="6"/>
      <c r="G57" s="8"/>
      <c r="I57" s="9"/>
      <c r="K57" s="37"/>
    </row>
    <row r="58" spans="1:11" s="7" customFormat="1">
      <c r="A58" s="6"/>
      <c r="B58" s="6"/>
      <c r="C58" s="6"/>
      <c r="D58" s="6"/>
      <c r="G58" s="8"/>
      <c r="I58" s="9"/>
      <c r="K58" s="37"/>
    </row>
    <row r="59" spans="1:11" s="7" customFormat="1">
      <c r="A59" s="12"/>
      <c r="B59" s="6"/>
      <c r="C59" s="6"/>
      <c r="D59" s="6"/>
      <c r="G59" s="8"/>
      <c r="I59" s="9"/>
      <c r="K59" s="37"/>
    </row>
    <row r="60" spans="1:11" s="7" customFormat="1">
      <c r="A60" s="2"/>
      <c r="B60" s="2"/>
      <c r="C60" s="2"/>
      <c r="D60" s="2"/>
      <c r="E60"/>
      <c r="F60"/>
      <c r="G60" s="5"/>
      <c r="H60"/>
      <c r="I60" s="4"/>
      <c r="J60"/>
      <c r="K60" s="38"/>
    </row>
    <row r="61" spans="1:11" s="7" customFormat="1">
      <c r="A61" s="2"/>
      <c r="B61" s="2"/>
      <c r="C61" s="2"/>
      <c r="D61" s="2"/>
      <c r="E61"/>
      <c r="F61"/>
      <c r="G61" s="5"/>
      <c r="H61"/>
      <c r="I61" s="4"/>
      <c r="J61"/>
      <c r="K61" s="38"/>
    </row>
    <row r="62" spans="1:11" s="7" customFormat="1">
      <c r="A62" s="2"/>
      <c r="B62" s="2"/>
      <c r="C62" s="2"/>
      <c r="D62" s="2"/>
      <c r="E62"/>
      <c r="F62"/>
      <c r="G62" s="5"/>
      <c r="H62"/>
      <c r="I62" s="4"/>
      <c r="J62"/>
      <c r="K62" s="38"/>
    </row>
    <row r="63" spans="1:11" s="7" customFormat="1">
      <c r="A63" s="2"/>
      <c r="B63" s="2"/>
      <c r="C63" s="2"/>
      <c r="D63" s="2"/>
      <c r="E63"/>
      <c r="F63"/>
      <c r="G63" s="5"/>
      <c r="H63"/>
      <c r="I63" s="4"/>
      <c r="J63"/>
      <c r="K63" s="38"/>
    </row>
    <row r="64" spans="1:11" s="7" customFormat="1">
      <c r="A64" s="2"/>
      <c r="B64" s="2"/>
      <c r="C64" s="2"/>
      <c r="D64" s="2"/>
      <c r="E64"/>
      <c r="F64"/>
      <c r="G64" s="5"/>
      <c r="H64"/>
      <c r="I64" s="4"/>
      <c r="J64"/>
      <c r="K64" s="38"/>
    </row>
    <row r="65" spans="1:11" s="7" customFormat="1">
      <c r="A65" s="2"/>
      <c r="B65" s="2"/>
      <c r="C65" s="2"/>
      <c r="D65" s="2"/>
      <c r="E65"/>
      <c r="F65"/>
      <c r="G65" s="5"/>
      <c r="H65"/>
      <c r="I65" s="4"/>
      <c r="J65"/>
      <c r="K65" s="38"/>
    </row>
    <row r="66" spans="1:11" s="7" customFormat="1">
      <c r="A66" s="2"/>
      <c r="B66" s="2"/>
      <c r="C66" s="2"/>
      <c r="D66" s="2"/>
      <c r="E66"/>
      <c r="F66"/>
      <c r="G66" s="5"/>
      <c r="H66"/>
      <c r="I66" s="4"/>
      <c r="J66"/>
      <c r="K66" s="38"/>
    </row>
    <row r="67" spans="1:11" s="7" customFormat="1">
      <c r="A67" s="2"/>
      <c r="B67" s="2"/>
      <c r="C67" s="2"/>
      <c r="D67" s="2"/>
      <c r="E67"/>
      <c r="F67"/>
      <c r="G67" s="5"/>
      <c r="H67"/>
      <c r="I67" s="4"/>
      <c r="J67"/>
      <c r="K67" s="38"/>
    </row>
    <row r="68" spans="1:11" s="7" customFormat="1">
      <c r="A68" s="2"/>
      <c r="B68" s="2"/>
      <c r="C68" s="2"/>
      <c r="D68" s="2"/>
      <c r="E68"/>
      <c r="F68"/>
      <c r="G68" s="5"/>
      <c r="H68"/>
      <c r="I68" s="4"/>
      <c r="J68"/>
      <c r="K68" s="38"/>
    </row>
    <row r="69" spans="1:11" s="7" customFormat="1">
      <c r="A69" s="2"/>
      <c r="B69" s="2"/>
      <c r="C69" s="2"/>
      <c r="D69" s="2"/>
      <c r="E69"/>
      <c r="F69"/>
      <c r="G69" s="5"/>
      <c r="H69"/>
      <c r="I69" s="4"/>
      <c r="J69"/>
      <c r="K69" s="38"/>
    </row>
    <row r="70" spans="1:11" s="7" customFormat="1">
      <c r="A70" s="2"/>
      <c r="B70" s="2"/>
      <c r="C70" s="2"/>
      <c r="D70" s="2"/>
      <c r="E70"/>
      <c r="F70"/>
      <c r="G70" s="5"/>
      <c r="H70"/>
      <c r="I70" s="4"/>
      <c r="J70"/>
      <c r="K70" s="38"/>
    </row>
  </sheetData>
  <sheetProtection selectLockedCells="1"/>
  <protectedRanges>
    <protectedRange sqref="A32:A38 A11:A28" name="Range1_2"/>
  </protectedRanges>
  <mergeCells count="24">
    <mergeCell ref="E1:L1"/>
    <mergeCell ref="B5:G5"/>
    <mergeCell ref="B7:J7"/>
    <mergeCell ref="A9:A10"/>
    <mergeCell ref="B9:D9"/>
    <mergeCell ref="E9:E10"/>
    <mergeCell ref="F9:F10"/>
    <mergeCell ref="G9:G10"/>
    <mergeCell ref="H9:H10"/>
    <mergeCell ref="I9:I10"/>
    <mergeCell ref="J9:J10"/>
    <mergeCell ref="K9:K10"/>
    <mergeCell ref="B31:I31"/>
    <mergeCell ref="B32:I32"/>
    <mergeCell ref="G46:I46"/>
    <mergeCell ref="B34:I34"/>
    <mergeCell ref="B35:I35"/>
    <mergeCell ref="G43:I43"/>
    <mergeCell ref="B33:I33"/>
    <mergeCell ref="G44:I44"/>
    <mergeCell ref="A40:K40"/>
    <mergeCell ref="B36:I36"/>
    <mergeCell ref="B37:I37"/>
    <mergeCell ref="B38:I38"/>
  </mergeCells>
  <conditionalFormatting sqref="H11:H28">
    <cfRule type="cellIs" dxfId="64" priority="96" operator="between">
      <formula>5.1</formula>
      <formula>100</formula>
    </cfRule>
    <cfRule type="cellIs" dxfId="63" priority="104" operator="between">
      <formula>0.1</formula>
      <formula>3.9</formula>
    </cfRule>
  </conditionalFormatting>
  <conditionalFormatting sqref="G11:G28">
    <cfRule type="cellIs" dxfId="62" priority="97" operator="between">
      <formula>0.26</formula>
      <formula>0.29</formula>
    </cfRule>
    <cfRule type="cellIs" dxfId="61" priority="102" operator="between">
      <formula>0.301</formula>
      <formula>10</formula>
    </cfRule>
    <cfRule type="cellIs" dxfId="60" priority="103" operator="between">
      <formula>0.01</formula>
      <formula>0.18</formula>
    </cfRule>
  </conditionalFormatting>
  <conditionalFormatting sqref="F11:F28">
    <cfRule type="cellIs" dxfId="59" priority="98" operator="between">
      <formula>3.1</formula>
      <formula>100</formula>
    </cfRule>
    <cfRule type="cellIs" dxfId="58" priority="101" operator="between">
      <formula>0.1</formula>
      <formula>1.4</formula>
    </cfRule>
  </conditionalFormatting>
  <conditionalFormatting sqref="E11:E28">
    <cfRule type="cellIs" dxfId="57" priority="92" operator="between">
      <formula>1.1</formula>
      <formula>1.9</formula>
    </cfRule>
    <cfRule type="cellIs" dxfId="56" priority="99" operator="between">
      <formula>0.1</formula>
      <formula>0.9</formula>
    </cfRule>
    <cfRule type="cellIs" dxfId="55" priority="100" operator="between">
      <formula>2.1</formula>
      <formula>100</formula>
    </cfRule>
  </conditionalFormatting>
  <conditionalFormatting sqref="I11:I28">
    <cfRule type="cellIs" dxfId="54" priority="93" operator="between">
      <formula>0.11</formula>
      <formula>100</formula>
    </cfRule>
    <cfRule type="cellIs" dxfId="53" priority="94" operator="between">
      <formula>0.09</formula>
      <formula>0.099</formula>
    </cfRule>
    <cfRule type="cellIs" dxfId="52" priority="95" operator="between">
      <formula>0.01</formula>
      <formula>0.07</formula>
    </cfRule>
  </conditionalFormatting>
  <dataValidations count="1">
    <dataValidation type="whole" errorStyle="information" allowBlank="1" showInputMessage="1" errorTitle="Pogrešno" error="Pogrešno unesen procenat" sqref="I11:I28">
      <formula1>8</formula1>
      <formula2>10</formula2>
    </dataValidation>
  </dataValidations>
  <pageMargins left="0.98425196850393704" right="0.98425196850393704" top="0.19685039370078741" bottom="0.39370078740157483" header="0.51181102362204722" footer="0.51181102362204722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showGridLines="0" topLeftCell="A7" workbookViewId="0">
      <selection activeCell="A5" sqref="A5"/>
    </sheetView>
  </sheetViews>
  <sheetFormatPr defaultRowHeight="15"/>
  <cols>
    <col min="1" max="1" width="30.140625" style="2" customWidth="1"/>
    <col min="2" max="2" width="10.42578125" style="2" customWidth="1"/>
    <col min="3" max="3" width="10.7109375" style="2" bestFit="1" customWidth="1"/>
    <col min="4" max="4" width="6.28515625" style="2" hidden="1" customWidth="1"/>
    <col min="5" max="5" width="6.140625" customWidth="1"/>
    <col min="6" max="6" width="5.7109375" customWidth="1"/>
    <col min="7" max="7" width="9.42578125" style="5" customWidth="1"/>
    <col min="9" max="9" width="7.7109375" style="4" customWidth="1"/>
    <col min="10" max="10" width="8.28515625" customWidth="1"/>
    <col min="11" max="11" width="4.42578125" style="38" customWidth="1"/>
  </cols>
  <sheetData>
    <row r="1" spans="1:12">
      <c r="E1" s="63" t="s">
        <v>13</v>
      </c>
      <c r="F1" s="63"/>
      <c r="G1" s="63"/>
      <c r="H1" s="63"/>
      <c r="I1" s="63"/>
      <c r="J1" s="63"/>
      <c r="K1" s="63"/>
      <c r="L1" s="63"/>
    </row>
    <row r="2" spans="1:12" ht="18.75">
      <c r="A2" s="18" t="s">
        <v>16</v>
      </c>
      <c r="B2" s="6"/>
      <c r="C2" s="6"/>
      <c r="D2" s="6"/>
      <c r="E2" s="7"/>
      <c r="F2" s="7"/>
      <c r="G2" s="8"/>
      <c r="H2" s="7"/>
      <c r="I2" s="9"/>
      <c r="J2" s="7"/>
      <c r="K2" s="37"/>
    </row>
    <row r="3" spans="1:12">
      <c r="A3" s="14"/>
      <c r="B3" s="6"/>
      <c r="C3" s="6"/>
      <c r="D3" s="6"/>
      <c r="E3" s="7"/>
      <c r="F3" s="7"/>
      <c r="G3" s="8"/>
      <c r="H3" s="7"/>
      <c r="I3" s="9"/>
      <c r="J3" s="7"/>
      <c r="K3" s="37"/>
    </row>
    <row r="4" spans="1:12">
      <c r="A4" s="6" t="s">
        <v>204</v>
      </c>
      <c r="B4" s="6"/>
      <c r="C4" s="6"/>
      <c r="D4" s="6"/>
      <c r="E4" s="7"/>
      <c r="F4" s="7"/>
      <c r="G4" s="8"/>
      <c r="H4" s="7"/>
      <c r="I4" s="9"/>
      <c r="J4" s="7"/>
      <c r="K4" s="37"/>
    </row>
    <row r="5" spans="1:12">
      <c r="A5" s="39" t="s">
        <v>211</v>
      </c>
      <c r="B5" s="74" t="s">
        <v>195</v>
      </c>
      <c r="C5" s="74"/>
      <c r="D5" s="74"/>
      <c r="E5" s="74"/>
      <c r="F5" s="74"/>
      <c r="G5" s="74"/>
      <c r="H5" s="7"/>
      <c r="I5" s="9"/>
      <c r="J5" s="7"/>
      <c r="K5" s="37"/>
    </row>
    <row r="6" spans="1:12">
      <c r="A6" s="11"/>
      <c r="B6" s="6"/>
      <c r="C6" s="6"/>
      <c r="D6" s="6"/>
      <c r="E6" s="7"/>
      <c r="F6" s="7"/>
      <c r="G6" s="8"/>
      <c r="H6" s="7"/>
      <c r="I6" s="9"/>
      <c r="J6" s="7"/>
      <c r="K6" s="37"/>
    </row>
    <row r="7" spans="1:12">
      <c r="A7" s="6"/>
      <c r="B7" s="74"/>
      <c r="C7" s="74"/>
      <c r="D7" s="74"/>
      <c r="E7" s="74"/>
      <c r="F7" s="74"/>
      <c r="G7" s="74"/>
      <c r="H7" s="74"/>
      <c r="I7" s="74"/>
      <c r="J7" s="74"/>
      <c r="K7" s="13"/>
    </row>
    <row r="8" spans="1:12" ht="12" customHeight="1" thickBot="1">
      <c r="B8" s="3"/>
      <c r="C8" s="3"/>
      <c r="D8" s="3"/>
      <c r="E8" s="1"/>
      <c r="F8" s="1"/>
    </row>
    <row r="9" spans="1:12" ht="42.75" customHeight="1">
      <c r="A9" s="64" t="s">
        <v>0</v>
      </c>
      <c r="B9" s="54" t="s">
        <v>1</v>
      </c>
      <c r="C9" s="54"/>
      <c r="D9" s="54"/>
      <c r="E9" s="66" t="s">
        <v>3</v>
      </c>
      <c r="F9" s="58" t="s">
        <v>4</v>
      </c>
      <c r="G9" s="70" t="s">
        <v>10</v>
      </c>
      <c r="H9" s="66" t="s">
        <v>5</v>
      </c>
      <c r="I9" s="66" t="s">
        <v>9</v>
      </c>
      <c r="J9" s="75" t="s">
        <v>6</v>
      </c>
      <c r="K9" s="77" t="s">
        <v>7</v>
      </c>
    </row>
    <row r="10" spans="1:12" ht="39.75" customHeight="1">
      <c r="A10" s="65"/>
      <c r="B10" s="20" t="s">
        <v>8</v>
      </c>
      <c r="C10" s="20" t="s">
        <v>14</v>
      </c>
      <c r="D10" s="40" t="s">
        <v>2</v>
      </c>
      <c r="E10" s="67"/>
      <c r="F10" s="59"/>
      <c r="G10" s="71"/>
      <c r="H10" s="67"/>
      <c r="I10" s="67"/>
      <c r="J10" s="76"/>
      <c r="K10" s="78"/>
    </row>
    <row r="11" spans="1:12" ht="15.75" customHeight="1">
      <c r="A11" s="22" t="s">
        <v>26</v>
      </c>
      <c r="B11" s="15">
        <v>40086</v>
      </c>
      <c r="C11" s="23">
        <v>44039</v>
      </c>
      <c r="D11" s="24">
        <f t="shared" ref="D11:D12" si="0">IF(B11=0,0,DATEDIF(B11,C11,"m")*0.2)</f>
        <v>25.8</v>
      </c>
      <c r="E11" s="25"/>
      <c r="F11" s="25">
        <v>3</v>
      </c>
      <c r="G11" s="17">
        <v>0.21</v>
      </c>
      <c r="H11" s="25"/>
      <c r="I11" s="26"/>
      <c r="J11" s="27">
        <f t="shared" ref="J11:J12" si="1">D11+E11+F11+((D11+E11+F11)*G11)+((D11+E11+F11+H11)*I11)+H11</f>
        <v>34.847999999999999</v>
      </c>
      <c r="K11" s="35">
        <v>1</v>
      </c>
    </row>
    <row r="12" spans="1:12" ht="15.75" customHeight="1">
      <c r="A12" s="22" t="s">
        <v>32</v>
      </c>
      <c r="B12" s="15">
        <v>39809</v>
      </c>
      <c r="C12" s="23">
        <v>44039</v>
      </c>
      <c r="D12" s="24">
        <f t="shared" si="0"/>
        <v>27.8</v>
      </c>
      <c r="E12" s="25"/>
      <c r="F12" s="25">
        <v>3</v>
      </c>
      <c r="G12" s="17"/>
      <c r="H12" s="25"/>
      <c r="I12" s="26"/>
      <c r="J12" s="27">
        <f t="shared" si="1"/>
        <v>30.8</v>
      </c>
      <c r="K12" s="35">
        <v>2</v>
      </c>
    </row>
    <row r="13" spans="1:12" ht="15.75" customHeight="1">
      <c r="A13" s="22" t="s">
        <v>30</v>
      </c>
      <c r="B13" s="15">
        <v>40605</v>
      </c>
      <c r="C13" s="23">
        <v>44039</v>
      </c>
      <c r="D13" s="24">
        <f>IF(B13=0,0,DATEDIF(B13,C13,"m")*0.2)</f>
        <v>22.400000000000002</v>
      </c>
      <c r="E13" s="25"/>
      <c r="F13" s="25">
        <v>3</v>
      </c>
      <c r="G13" s="17">
        <v>0.2</v>
      </c>
      <c r="H13" s="25"/>
      <c r="I13" s="26"/>
      <c r="J13" s="27">
        <f>D13+E13+F13+((D13+E13+F13)*G13)+((D13+E13+F13+H13)*I13)+H13</f>
        <v>30.480000000000004</v>
      </c>
      <c r="K13" s="35">
        <v>3</v>
      </c>
    </row>
    <row r="14" spans="1:12" ht="15.75" customHeight="1">
      <c r="A14" s="22" t="s">
        <v>147</v>
      </c>
      <c r="B14" s="15">
        <v>40501</v>
      </c>
      <c r="C14" s="23">
        <v>44039</v>
      </c>
      <c r="D14" s="24">
        <f>IF(B14=0,0,DATEDIF(B14,C14,"m")*0.2)</f>
        <v>23.200000000000003</v>
      </c>
      <c r="E14" s="25"/>
      <c r="F14" s="25">
        <v>2.1</v>
      </c>
      <c r="G14" s="17">
        <v>0.19</v>
      </c>
      <c r="H14" s="25"/>
      <c r="I14" s="26"/>
      <c r="J14" s="27">
        <f>D14+E14+F14+((D14+E14+F14)*G14)+((D14+E14+F14+H14)*I14)+H14</f>
        <v>30.107000000000006</v>
      </c>
      <c r="K14" s="35">
        <v>4</v>
      </c>
    </row>
    <row r="15" spans="1:12" ht="15.75" customHeight="1">
      <c r="A15" s="22" t="s">
        <v>142</v>
      </c>
      <c r="B15" s="15">
        <v>39882</v>
      </c>
      <c r="C15" s="23">
        <v>44039</v>
      </c>
      <c r="D15" s="24">
        <f>IF(B15=0,0,DATEDIF(B15,C15,"m")*0.2)</f>
        <v>27.200000000000003</v>
      </c>
      <c r="E15" s="25"/>
      <c r="F15" s="25">
        <v>2.7</v>
      </c>
      <c r="G15" s="17"/>
      <c r="H15" s="25"/>
      <c r="I15" s="26"/>
      <c r="J15" s="27">
        <f>D15+E15+F15+((D15+E15+F15)*G15)+((D15+E15+F15+H15)*I15)+H15</f>
        <v>29.900000000000002</v>
      </c>
      <c r="K15" s="35">
        <v>5</v>
      </c>
    </row>
    <row r="16" spans="1:12" ht="15.75" customHeight="1">
      <c r="A16" s="22" t="s">
        <v>24</v>
      </c>
      <c r="B16" s="15">
        <v>40002</v>
      </c>
      <c r="C16" s="23">
        <v>44039</v>
      </c>
      <c r="D16" s="24">
        <f t="shared" ref="D16:D26" si="2">IF(B16=0,0,DATEDIF(B16,C16,"m")*0.2)</f>
        <v>26.400000000000002</v>
      </c>
      <c r="E16" s="25"/>
      <c r="F16" s="25">
        <v>3</v>
      </c>
      <c r="G16" s="17"/>
      <c r="H16" s="25"/>
      <c r="I16" s="26"/>
      <c r="J16" s="27">
        <f t="shared" ref="J16:J26" si="3">D16+E16+F16+((D16+E16+F16)*G16)+((D16+E16+F16+H16)*I16)+H16</f>
        <v>29.400000000000002</v>
      </c>
      <c r="K16" s="35">
        <v>6</v>
      </c>
    </row>
    <row r="17" spans="1:11" ht="15.75" customHeight="1">
      <c r="A17" s="22" t="s">
        <v>31</v>
      </c>
      <c r="B17" s="15">
        <v>40176</v>
      </c>
      <c r="C17" s="23">
        <v>44039</v>
      </c>
      <c r="D17" s="24">
        <f>IF(B17=0,0,DATEDIF(B17,C17,"m")*0.2)</f>
        <v>25.200000000000003</v>
      </c>
      <c r="E17" s="25"/>
      <c r="F17" s="25">
        <v>3</v>
      </c>
      <c r="G17" s="17"/>
      <c r="H17" s="25"/>
      <c r="I17" s="26"/>
      <c r="J17" s="27">
        <f>D17+E17+F17+((D17+E17+F17)*G17)+((D17+E17+F17+H17)*I17)+H17</f>
        <v>28.200000000000003</v>
      </c>
      <c r="K17" s="35">
        <v>7</v>
      </c>
    </row>
    <row r="18" spans="1:11" ht="15.75" customHeight="1">
      <c r="A18" s="22" t="s">
        <v>27</v>
      </c>
      <c r="B18" s="15">
        <v>40141</v>
      </c>
      <c r="C18" s="23">
        <v>44039</v>
      </c>
      <c r="D18" s="24">
        <f>IF(B18=0,0,DATEDIF(B18,C18,"m")*0.2)</f>
        <v>25.6</v>
      </c>
      <c r="E18" s="25"/>
      <c r="F18" s="25">
        <v>2.4</v>
      </c>
      <c r="G18" s="17"/>
      <c r="H18" s="25"/>
      <c r="I18" s="26"/>
      <c r="J18" s="27">
        <f>D18+E18+F18+((D18+E18+F18)*G18)+((D18+E18+F18+H18)*I18)+H18</f>
        <v>28</v>
      </c>
      <c r="K18" s="35">
        <v>8</v>
      </c>
    </row>
    <row r="19" spans="1:11" ht="15.75" customHeight="1">
      <c r="A19" s="22" t="s">
        <v>29</v>
      </c>
      <c r="B19" s="15">
        <v>40236</v>
      </c>
      <c r="C19" s="23">
        <v>44039</v>
      </c>
      <c r="D19" s="24">
        <f t="shared" si="2"/>
        <v>25</v>
      </c>
      <c r="E19" s="25"/>
      <c r="F19" s="25">
        <v>3</v>
      </c>
      <c r="G19" s="17"/>
      <c r="H19" s="25"/>
      <c r="I19" s="26"/>
      <c r="J19" s="27">
        <f t="shared" si="3"/>
        <v>28</v>
      </c>
      <c r="K19" s="35">
        <v>9</v>
      </c>
    </row>
    <row r="20" spans="1:11" ht="15.75" customHeight="1">
      <c r="A20" s="22" t="s">
        <v>141</v>
      </c>
      <c r="B20" s="15">
        <v>40260</v>
      </c>
      <c r="C20" s="23">
        <v>44039</v>
      </c>
      <c r="D20" s="24">
        <f t="shared" si="2"/>
        <v>24.8</v>
      </c>
      <c r="E20" s="25"/>
      <c r="F20" s="25">
        <v>3</v>
      </c>
      <c r="G20" s="17"/>
      <c r="H20" s="25"/>
      <c r="I20" s="26"/>
      <c r="J20" s="27">
        <f t="shared" si="3"/>
        <v>27.8</v>
      </c>
      <c r="K20" s="35">
        <v>10</v>
      </c>
    </row>
    <row r="21" spans="1:11" ht="15.75" customHeight="1">
      <c r="A21" s="22" t="s">
        <v>145</v>
      </c>
      <c r="B21" s="15">
        <v>41388</v>
      </c>
      <c r="C21" s="23">
        <v>44039</v>
      </c>
      <c r="D21" s="24">
        <f t="shared" ref="D21" si="4">IF(B21=0,0,DATEDIF(B21,C21,"m")*0.2)</f>
        <v>17.400000000000002</v>
      </c>
      <c r="E21" s="25"/>
      <c r="F21" s="25">
        <v>3</v>
      </c>
      <c r="G21" s="17"/>
      <c r="H21" s="25"/>
      <c r="I21" s="26"/>
      <c r="J21" s="27">
        <f t="shared" ref="J21" si="5">D21+E21+F21+((D21+E21+F21)*G21)+((D21+E21+F21+H21)*I21)+H21</f>
        <v>20.400000000000002</v>
      </c>
      <c r="K21" s="35">
        <v>11</v>
      </c>
    </row>
    <row r="22" spans="1:11" ht="15.75" customHeight="1">
      <c r="A22" s="22" t="s">
        <v>146</v>
      </c>
      <c r="B22" s="15">
        <v>41164</v>
      </c>
      <c r="C22" s="23">
        <v>44039</v>
      </c>
      <c r="D22" s="24">
        <f t="shared" si="2"/>
        <v>18.8</v>
      </c>
      <c r="E22" s="25"/>
      <c r="F22" s="25">
        <v>3</v>
      </c>
      <c r="G22" s="17">
        <v>0.2</v>
      </c>
      <c r="H22" s="25"/>
      <c r="I22" s="26"/>
      <c r="J22" s="27">
        <f t="shared" si="3"/>
        <v>26.16</v>
      </c>
      <c r="K22" s="35">
        <v>12</v>
      </c>
    </row>
    <row r="23" spans="1:11" ht="15.75" customHeight="1">
      <c r="A23" s="22" t="s">
        <v>25</v>
      </c>
      <c r="B23" s="15">
        <v>42633</v>
      </c>
      <c r="C23" s="23">
        <v>44039</v>
      </c>
      <c r="D23" s="24">
        <f t="shared" si="2"/>
        <v>9.2000000000000011</v>
      </c>
      <c r="E23" s="25"/>
      <c r="F23" s="25">
        <v>3</v>
      </c>
      <c r="G23" s="17"/>
      <c r="H23" s="25"/>
      <c r="I23" s="26"/>
      <c r="J23" s="27">
        <f t="shared" si="3"/>
        <v>12.200000000000001</v>
      </c>
      <c r="K23" s="35">
        <v>13</v>
      </c>
    </row>
    <row r="24" spans="1:11" ht="15.75" customHeight="1">
      <c r="A24" s="22" t="s">
        <v>143</v>
      </c>
      <c r="B24" s="15">
        <v>42647</v>
      </c>
      <c r="C24" s="23">
        <v>44039</v>
      </c>
      <c r="D24" s="24">
        <f t="shared" si="2"/>
        <v>9</v>
      </c>
      <c r="E24" s="25"/>
      <c r="F24" s="25">
        <v>3</v>
      </c>
      <c r="G24" s="17"/>
      <c r="H24" s="25"/>
      <c r="I24" s="26"/>
      <c r="J24" s="27">
        <f t="shared" si="3"/>
        <v>12</v>
      </c>
      <c r="K24" s="35">
        <v>14</v>
      </c>
    </row>
    <row r="25" spans="1:11" ht="15.75" customHeight="1">
      <c r="A25" s="22" t="s">
        <v>99</v>
      </c>
      <c r="B25" s="15">
        <v>43039</v>
      </c>
      <c r="C25" s="23">
        <v>44039</v>
      </c>
      <c r="D25" s="24">
        <f t="shared" si="2"/>
        <v>6.4</v>
      </c>
      <c r="E25" s="25"/>
      <c r="F25" s="25">
        <v>3</v>
      </c>
      <c r="G25" s="17">
        <v>0.2</v>
      </c>
      <c r="H25" s="25"/>
      <c r="I25" s="26"/>
      <c r="J25" s="27">
        <f t="shared" si="3"/>
        <v>11.280000000000001</v>
      </c>
      <c r="K25" s="35">
        <v>15</v>
      </c>
    </row>
    <row r="26" spans="1:11" ht="15.75" customHeight="1">
      <c r="A26" s="22" t="s">
        <v>144</v>
      </c>
      <c r="B26" s="15">
        <v>43567</v>
      </c>
      <c r="C26" s="23">
        <v>44039</v>
      </c>
      <c r="D26" s="24">
        <f t="shared" si="2"/>
        <v>3</v>
      </c>
      <c r="E26" s="25"/>
      <c r="F26" s="25">
        <v>3</v>
      </c>
      <c r="G26" s="17"/>
      <c r="H26" s="25"/>
      <c r="I26" s="26"/>
      <c r="J26" s="27">
        <f t="shared" si="3"/>
        <v>6</v>
      </c>
      <c r="K26" s="35">
        <v>16</v>
      </c>
    </row>
    <row r="27" spans="1:11" ht="15.75" customHeight="1" thickBot="1">
      <c r="K27" s="35"/>
    </row>
    <row r="28" spans="1:11" ht="15.75" customHeight="1" thickBot="1">
      <c r="A28" s="79" t="s">
        <v>11</v>
      </c>
      <c r="B28" s="79"/>
      <c r="C28" s="79"/>
      <c r="D28" s="79"/>
      <c r="E28" s="79"/>
      <c r="F28" s="79"/>
      <c r="G28" s="79"/>
      <c r="H28" s="79"/>
      <c r="I28" s="80"/>
      <c r="J28" s="7"/>
      <c r="K28" s="37"/>
    </row>
    <row r="29" spans="1:11" ht="15.75" customHeight="1" thickTop="1">
      <c r="A29" s="34" t="s">
        <v>0</v>
      </c>
      <c r="B29" s="81" t="s">
        <v>12</v>
      </c>
      <c r="C29" s="81"/>
      <c r="D29" s="81"/>
      <c r="E29" s="81"/>
      <c r="F29" s="81"/>
      <c r="G29" s="81"/>
      <c r="H29" s="81"/>
      <c r="I29" s="82"/>
      <c r="J29" s="7"/>
      <c r="K29" s="37"/>
    </row>
    <row r="30" spans="1:11" ht="15.75" customHeight="1">
      <c r="A30" s="22" t="s">
        <v>28</v>
      </c>
      <c r="B30" s="51" t="s">
        <v>206</v>
      </c>
      <c r="C30" s="52"/>
      <c r="D30" s="52"/>
      <c r="E30" s="52"/>
      <c r="F30" s="52"/>
      <c r="G30" s="52"/>
      <c r="H30" s="52"/>
      <c r="I30" s="53"/>
      <c r="J30" s="7"/>
      <c r="K30" s="37"/>
    </row>
    <row r="31" spans="1:11">
      <c r="A31" s="7"/>
      <c r="B31" s="37"/>
      <c r="C31"/>
      <c r="D31"/>
      <c r="G31"/>
      <c r="I31"/>
      <c r="K31"/>
    </row>
    <row r="32" spans="1:11">
      <c r="A32" s="7"/>
      <c r="B32" s="37"/>
      <c r="C32"/>
      <c r="D32"/>
      <c r="G32"/>
      <c r="I32"/>
      <c r="K32"/>
    </row>
    <row r="33" spans="1:11" s="7" customFormat="1">
      <c r="B33" s="37"/>
    </row>
    <row r="34" spans="1:11" s="7" customFormat="1">
      <c r="A34" s="6"/>
      <c r="B34" s="6"/>
      <c r="C34" s="6"/>
      <c r="D34" s="6"/>
      <c r="G34" s="8"/>
      <c r="I34" s="9"/>
      <c r="K34" s="37"/>
    </row>
    <row r="35" spans="1:11" s="7" customFormat="1">
      <c r="A35" s="6"/>
      <c r="B35" s="6"/>
      <c r="C35" s="6"/>
      <c r="D35" s="6"/>
      <c r="G35" s="8"/>
      <c r="I35" s="9"/>
      <c r="K35" s="37"/>
    </row>
    <row r="36" spans="1:11" s="7" customForma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s="7" customFormat="1">
      <c r="A37" s="6"/>
      <c r="B37" s="6"/>
      <c r="C37" s="6"/>
      <c r="D37" s="6"/>
      <c r="G37" s="8"/>
      <c r="I37" s="9"/>
      <c r="K37" s="37"/>
    </row>
    <row r="38" spans="1:11" s="7" customFormat="1">
      <c r="A38" s="6"/>
      <c r="B38" s="6"/>
      <c r="C38" s="6"/>
      <c r="D38" s="6"/>
      <c r="G38" s="8"/>
      <c r="I38" s="9"/>
      <c r="K38" s="37"/>
    </row>
    <row r="39" spans="1:11" s="7" customFormat="1">
      <c r="A39" s="6"/>
      <c r="B39" s="6"/>
      <c r="C39" s="6"/>
      <c r="D39" s="6"/>
      <c r="G39" s="50"/>
      <c r="H39" s="50"/>
      <c r="I39" s="50"/>
      <c r="K39" s="37"/>
    </row>
    <row r="40" spans="1:11" s="7" customFormat="1">
      <c r="A40" s="6"/>
      <c r="B40" s="6"/>
      <c r="C40" s="6"/>
      <c r="D40" s="6"/>
      <c r="G40" s="50"/>
      <c r="H40" s="50"/>
      <c r="I40" s="50"/>
      <c r="K40" s="37"/>
    </row>
    <row r="41" spans="1:11" s="7" customFormat="1">
      <c r="A41" s="6"/>
      <c r="B41" s="6"/>
      <c r="C41" s="6"/>
      <c r="D41" s="6"/>
      <c r="G41" s="50"/>
      <c r="H41" s="50"/>
      <c r="I41" s="50"/>
      <c r="K41" s="37"/>
    </row>
    <row r="42" spans="1:11" s="7" customFormat="1">
      <c r="A42" s="6"/>
      <c r="B42" s="6"/>
      <c r="C42" s="6"/>
      <c r="D42" s="6"/>
      <c r="G42" s="50"/>
      <c r="H42" s="50"/>
      <c r="I42" s="50"/>
      <c r="K42" s="37"/>
    </row>
    <row r="43" spans="1:11" s="7" customFormat="1">
      <c r="A43" s="6"/>
      <c r="B43" s="6"/>
      <c r="C43" s="6"/>
      <c r="D43" s="6"/>
      <c r="G43" s="8"/>
      <c r="I43" s="9"/>
      <c r="K43" s="37"/>
    </row>
    <row r="44" spans="1:11" s="7" customFormat="1">
      <c r="A44" s="6"/>
      <c r="B44" s="6"/>
      <c r="C44" s="6"/>
      <c r="D44" s="6"/>
      <c r="G44" s="8"/>
      <c r="I44" s="9"/>
      <c r="K44" s="37"/>
    </row>
    <row r="45" spans="1:11" s="7" customFormat="1">
      <c r="A45" s="6"/>
      <c r="B45" s="6"/>
      <c r="C45" s="6"/>
      <c r="D45" s="6"/>
      <c r="G45" s="8"/>
      <c r="I45" s="9"/>
      <c r="K45" s="37"/>
    </row>
    <row r="46" spans="1:11" s="7" customFormat="1">
      <c r="A46" s="6"/>
      <c r="B46" s="6"/>
      <c r="C46" s="6"/>
      <c r="D46" s="6"/>
      <c r="G46" s="8"/>
      <c r="I46" s="9"/>
      <c r="K46" s="37"/>
    </row>
    <row r="47" spans="1:11" s="7" customFormat="1">
      <c r="A47" s="6"/>
      <c r="B47" s="6"/>
      <c r="C47" s="6"/>
      <c r="D47" s="6"/>
      <c r="G47" s="8"/>
      <c r="I47" s="9"/>
      <c r="K47" s="37"/>
    </row>
    <row r="48" spans="1:11" s="7" customFormat="1">
      <c r="A48" s="6"/>
      <c r="B48" s="6"/>
      <c r="C48" s="6"/>
      <c r="D48" s="6"/>
      <c r="G48" s="8"/>
      <c r="I48" s="9"/>
      <c r="K48" s="37"/>
    </row>
    <row r="49" spans="1:11" s="7" customFormat="1">
      <c r="A49" s="6"/>
      <c r="B49" s="6"/>
      <c r="C49" s="6"/>
      <c r="D49" s="6"/>
      <c r="G49" s="8"/>
      <c r="I49" s="9"/>
      <c r="K49" s="37"/>
    </row>
    <row r="50" spans="1:11" s="7" customFormat="1">
      <c r="A50" s="6"/>
      <c r="B50" s="6"/>
      <c r="C50" s="6"/>
      <c r="D50" s="6"/>
      <c r="G50" s="8"/>
      <c r="I50" s="9"/>
      <c r="K50" s="37"/>
    </row>
    <row r="51" spans="1:11" s="7" customFormat="1">
      <c r="A51" s="6"/>
      <c r="B51" s="6"/>
      <c r="C51" s="6"/>
      <c r="D51" s="6"/>
      <c r="G51" s="8"/>
      <c r="I51" s="9"/>
      <c r="K51" s="37"/>
    </row>
    <row r="52" spans="1:11" s="7" customFormat="1">
      <c r="A52" s="6"/>
      <c r="B52" s="6"/>
      <c r="C52" s="6"/>
      <c r="D52" s="6"/>
      <c r="G52" s="8"/>
      <c r="I52" s="9"/>
      <c r="K52" s="37"/>
    </row>
    <row r="53" spans="1:11" s="7" customFormat="1">
      <c r="A53" s="6"/>
      <c r="B53" s="6"/>
      <c r="C53" s="6"/>
      <c r="D53" s="6"/>
      <c r="G53" s="8"/>
      <c r="I53" s="9"/>
      <c r="K53" s="37"/>
    </row>
    <row r="54" spans="1:11" s="7" customFormat="1">
      <c r="A54" s="6"/>
      <c r="B54" s="6"/>
      <c r="C54" s="6"/>
      <c r="D54" s="6"/>
      <c r="G54" s="8"/>
      <c r="I54" s="9"/>
      <c r="K54" s="37"/>
    </row>
    <row r="55" spans="1:11" s="7" customFormat="1">
      <c r="A55" s="12"/>
      <c r="B55" s="6"/>
      <c r="C55" s="6"/>
      <c r="D55" s="6"/>
      <c r="G55" s="8"/>
      <c r="I55" s="9"/>
      <c r="K55" s="37"/>
    </row>
    <row r="56" spans="1:11" s="7" customFormat="1">
      <c r="A56" s="2"/>
      <c r="B56" s="2"/>
      <c r="C56" s="2"/>
      <c r="D56" s="2"/>
      <c r="E56"/>
      <c r="F56"/>
      <c r="G56" s="5"/>
      <c r="H56"/>
      <c r="I56" s="4"/>
      <c r="J56"/>
      <c r="K56" s="38"/>
    </row>
    <row r="57" spans="1:11" s="7" customFormat="1">
      <c r="A57" s="2"/>
      <c r="B57" s="2"/>
      <c r="C57" s="2"/>
      <c r="D57" s="2"/>
      <c r="E57"/>
      <c r="F57"/>
      <c r="G57" s="5"/>
      <c r="H57"/>
      <c r="I57" s="4"/>
      <c r="J57"/>
      <c r="K57" s="38"/>
    </row>
    <row r="58" spans="1:11" s="7" customFormat="1">
      <c r="A58" s="2"/>
      <c r="B58" s="2"/>
      <c r="C58" s="2"/>
      <c r="D58" s="2"/>
      <c r="E58"/>
      <c r="F58"/>
      <c r="G58" s="5"/>
      <c r="H58"/>
      <c r="I58" s="4"/>
      <c r="J58"/>
      <c r="K58" s="38"/>
    </row>
    <row r="59" spans="1:11" s="7" customFormat="1">
      <c r="A59" s="2"/>
      <c r="B59" s="2"/>
      <c r="C59" s="2"/>
      <c r="D59" s="2"/>
      <c r="E59"/>
      <c r="F59"/>
      <c r="G59" s="5"/>
      <c r="H59"/>
      <c r="I59" s="4"/>
      <c r="J59"/>
      <c r="K59" s="38"/>
    </row>
    <row r="60" spans="1:11" s="7" customFormat="1">
      <c r="A60" s="2"/>
      <c r="B60" s="2"/>
      <c r="C60" s="2"/>
      <c r="D60" s="2"/>
      <c r="E60"/>
      <c r="F60"/>
      <c r="G60" s="5"/>
      <c r="H60"/>
      <c r="I60" s="4"/>
      <c r="J60"/>
      <c r="K60" s="38"/>
    </row>
  </sheetData>
  <sheetProtection selectLockedCells="1"/>
  <protectedRanges>
    <protectedRange sqref="A30 A11:A26" name="Range1_2"/>
  </protectedRanges>
  <mergeCells count="20">
    <mergeCell ref="B30:I30"/>
    <mergeCell ref="E1:L1"/>
    <mergeCell ref="B5:G5"/>
    <mergeCell ref="B7:J7"/>
    <mergeCell ref="A9:A10"/>
    <mergeCell ref="B9:D9"/>
    <mergeCell ref="E9:E10"/>
    <mergeCell ref="F9:F10"/>
    <mergeCell ref="G9:G10"/>
    <mergeCell ref="H9:H10"/>
    <mergeCell ref="I9:I10"/>
    <mergeCell ref="J9:J10"/>
    <mergeCell ref="K9:K10"/>
    <mergeCell ref="A28:I28"/>
    <mergeCell ref="B29:I29"/>
    <mergeCell ref="G42:I42"/>
    <mergeCell ref="A36:K36"/>
    <mergeCell ref="G39:I39"/>
    <mergeCell ref="G40:I40"/>
    <mergeCell ref="G41:I41"/>
  </mergeCells>
  <conditionalFormatting sqref="H11:H26">
    <cfRule type="cellIs" dxfId="51" priority="70" operator="between">
      <formula>5.1</formula>
      <formula>100</formula>
    </cfRule>
    <cfRule type="cellIs" dxfId="50" priority="78" operator="between">
      <formula>0.1</formula>
      <formula>3.9</formula>
    </cfRule>
  </conditionalFormatting>
  <conditionalFormatting sqref="G11:G26">
    <cfRule type="cellIs" dxfId="49" priority="71" operator="between">
      <formula>0.26</formula>
      <formula>0.29</formula>
    </cfRule>
    <cfRule type="cellIs" dxfId="48" priority="76" operator="between">
      <formula>0.301</formula>
      <formula>10</formula>
    </cfRule>
    <cfRule type="cellIs" dxfId="47" priority="77" operator="between">
      <formula>0.01</formula>
      <formula>0.18</formula>
    </cfRule>
  </conditionalFormatting>
  <conditionalFormatting sqref="F11:F26">
    <cfRule type="cellIs" dxfId="46" priority="72" operator="between">
      <formula>3.1</formula>
      <formula>100</formula>
    </cfRule>
    <cfRule type="cellIs" dxfId="45" priority="75" operator="between">
      <formula>0.1</formula>
      <formula>1.4</formula>
    </cfRule>
  </conditionalFormatting>
  <conditionalFormatting sqref="E11:E26">
    <cfRule type="cellIs" dxfId="44" priority="66" operator="between">
      <formula>1.1</formula>
      <formula>1.9</formula>
    </cfRule>
    <cfRule type="cellIs" dxfId="43" priority="73" operator="between">
      <formula>0.1</formula>
      <formula>0.9</formula>
    </cfRule>
    <cfRule type="cellIs" dxfId="42" priority="74" operator="between">
      <formula>2.1</formula>
      <formula>100</formula>
    </cfRule>
  </conditionalFormatting>
  <conditionalFormatting sqref="I11:I26">
    <cfRule type="cellIs" dxfId="41" priority="67" operator="between">
      <formula>0.11</formula>
      <formula>100</formula>
    </cfRule>
    <cfRule type="cellIs" dxfId="40" priority="68" operator="between">
      <formula>0.09</formula>
      <formula>0.099</formula>
    </cfRule>
    <cfRule type="cellIs" dxfId="39" priority="69" operator="between">
      <formula>0.01</formula>
      <formula>0.07</formula>
    </cfRule>
  </conditionalFormatting>
  <dataValidations count="1">
    <dataValidation type="whole" errorStyle="information" allowBlank="1" showInputMessage="1" errorTitle="Pogrešno" error="Pogrešno unesen procenat" sqref="I11:I26">
      <formula1>8</formula1>
      <formula2>10</formula2>
    </dataValidation>
  </dataValidations>
  <pageMargins left="0.98425196850393704" right="0.98425196850393704" top="0.19685039370078741" bottom="0.39370078740157483" header="0.51181102362204722" footer="0.51181102362204722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showGridLines="0" workbookViewId="0">
      <selection activeCell="G13" sqref="G13"/>
    </sheetView>
  </sheetViews>
  <sheetFormatPr defaultRowHeight="15"/>
  <cols>
    <col min="1" max="1" width="30.140625" style="2" customWidth="1"/>
    <col min="2" max="2" width="10.42578125" style="2" customWidth="1"/>
    <col min="3" max="3" width="10.7109375" style="2" bestFit="1" customWidth="1"/>
    <col min="4" max="4" width="6.28515625" style="2" hidden="1" customWidth="1"/>
    <col min="5" max="5" width="6.140625" customWidth="1"/>
    <col min="6" max="6" width="5.7109375" customWidth="1"/>
    <col min="7" max="7" width="9.42578125" style="5" customWidth="1"/>
    <col min="9" max="9" width="7.7109375" style="4" customWidth="1"/>
    <col min="10" max="10" width="8.28515625" customWidth="1"/>
    <col min="11" max="11" width="4.42578125" style="38" customWidth="1"/>
  </cols>
  <sheetData>
    <row r="1" spans="1:12">
      <c r="E1" s="63" t="s">
        <v>13</v>
      </c>
      <c r="F1" s="63"/>
      <c r="G1" s="63"/>
      <c r="H1" s="63"/>
      <c r="I1" s="63"/>
      <c r="J1" s="63"/>
      <c r="K1" s="63"/>
      <c r="L1" s="63"/>
    </row>
    <row r="2" spans="1:12" ht="18.75">
      <c r="A2" s="18" t="s">
        <v>16</v>
      </c>
      <c r="B2" s="6"/>
      <c r="C2" s="6"/>
      <c r="D2" s="6"/>
      <c r="E2" s="7"/>
      <c r="F2" s="7"/>
      <c r="G2" s="8"/>
      <c r="H2" s="7"/>
      <c r="I2" s="9"/>
      <c r="J2" s="7"/>
      <c r="K2" s="37"/>
    </row>
    <row r="3" spans="1:12">
      <c r="A3" s="14"/>
      <c r="B3" s="6"/>
      <c r="C3" s="6"/>
      <c r="D3" s="6"/>
      <c r="E3" s="7"/>
      <c r="F3" s="7"/>
      <c r="G3" s="8"/>
      <c r="H3" s="7"/>
      <c r="I3" s="9"/>
      <c r="J3" s="7"/>
      <c r="K3" s="37"/>
    </row>
    <row r="4" spans="1:12">
      <c r="A4" s="6" t="s">
        <v>204</v>
      </c>
      <c r="B4" s="6"/>
      <c r="C4" s="6"/>
      <c r="D4" s="6"/>
      <c r="E4" s="7"/>
      <c r="F4" s="7"/>
      <c r="G4" s="8"/>
      <c r="H4" s="7"/>
      <c r="I4" s="9"/>
      <c r="J4" s="7"/>
      <c r="K4" s="37"/>
    </row>
    <row r="5" spans="1:12">
      <c r="A5" s="39" t="s">
        <v>211</v>
      </c>
      <c r="B5" s="74" t="s">
        <v>198</v>
      </c>
      <c r="C5" s="74"/>
      <c r="D5" s="74"/>
      <c r="E5" s="74"/>
      <c r="F5" s="74"/>
      <c r="G5" s="74"/>
      <c r="H5" s="7"/>
      <c r="I5" s="9"/>
      <c r="J5" s="7"/>
      <c r="K5" s="37"/>
    </row>
    <row r="6" spans="1:12">
      <c r="A6" s="11"/>
      <c r="B6" s="6"/>
      <c r="C6" s="6"/>
      <c r="D6" s="6"/>
      <c r="E6" s="7"/>
      <c r="F6" s="7"/>
      <c r="G6" s="8"/>
      <c r="H6" s="7"/>
      <c r="I6" s="9"/>
      <c r="J6" s="7"/>
      <c r="K6" s="37"/>
    </row>
    <row r="7" spans="1:12">
      <c r="A7" s="6"/>
      <c r="B7" s="74"/>
      <c r="C7" s="74"/>
      <c r="D7" s="74"/>
      <c r="E7" s="74"/>
      <c r="F7" s="74"/>
      <c r="G7" s="74"/>
      <c r="H7" s="74"/>
      <c r="I7" s="74"/>
      <c r="J7" s="74"/>
      <c r="K7" s="13"/>
    </row>
    <row r="8" spans="1:12" ht="12" customHeight="1" thickBot="1">
      <c r="B8" s="3"/>
      <c r="C8" s="3"/>
      <c r="D8" s="3"/>
      <c r="E8" s="1"/>
      <c r="F8" s="1"/>
    </row>
    <row r="9" spans="1:12" ht="42.75" customHeight="1">
      <c r="A9" s="64" t="s">
        <v>0</v>
      </c>
      <c r="B9" s="54" t="s">
        <v>1</v>
      </c>
      <c r="C9" s="54"/>
      <c r="D9" s="54"/>
      <c r="E9" s="66" t="s">
        <v>3</v>
      </c>
      <c r="F9" s="58" t="s">
        <v>4</v>
      </c>
      <c r="G9" s="70" t="s">
        <v>10</v>
      </c>
      <c r="H9" s="66" t="s">
        <v>5</v>
      </c>
      <c r="I9" s="66" t="s">
        <v>9</v>
      </c>
      <c r="J9" s="75" t="s">
        <v>6</v>
      </c>
      <c r="K9" s="77" t="s">
        <v>7</v>
      </c>
    </row>
    <row r="10" spans="1:12" ht="39.75" customHeight="1">
      <c r="A10" s="65"/>
      <c r="B10" s="20" t="s">
        <v>8</v>
      </c>
      <c r="C10" s="20" t="s">
        <v>14</v>
      </c>
      <c r="D10" s="40" t="s">
        <v>2</v>
      </c>
      <c r="E10" s="67"/>
      <c r="F10" s="59"/>
      <c r="G10" s="71"/>
      <c r="H10" s="67"/>
      <c r="I10" s="67"/>
      <c r="J10" s="76"/>
      <c r="K10" s="78"/>
    </row>
    <row r="11" spans="1:12" ht="15.75" customHeight="1">
      <c r="A11" s="22" t="s">
        <v>60</v>
      </c>
      <c r="B11" s="15">
        <v>36788</v>
      </c>
      <c r="C11" s="23">
        <v>44039</v>
      </c>
      <c r="D11" s="24">
        <f>IF(B11=0,0,DATEDIF(B11,C11,"m")*0.2)</f>
        <v>47.6</v>
      </c>
      <c r="E11" s="25">
        <v>1</v>
      </c>
      <c r="F11" s="25">
        <v>3</v>
      </c>
      <c r="G11" s="17"/>
      <c r="H11" s="25"/>
      <c r="I11" s="26"/>
      <c r="J11" s="27">
        <f>D11+E11+F11+((D11+E11+F11)*G11)+((D11+E11+F11+H11)*I11)+H11</f>
        <v>51.6</v>
      </c>
      <c r="K11" s="35">
        <v>1</v>
      </c>
    </row>
    <row r="12" spans="1:12" ht="15.75" customHeight="1">
      <c r="A12" s="22" t="s">
        <v>194</v>
      </c>
      <c r="B12" s="15">
        <v>37153</v>
      </c>
      <c r="C12" s="23">
        <v>44039</v>
      </c>
      <c r="D12" s="24">
        <f>IF(B12=0,0,DATEDIF(B12,C12,"m")*0.2)</f>
        <v>45.2</v>
      </c>
      <c r="E12" s="25"/>
      <c r="F12" s="25">
        <v>2.4</v>
      </c>
      <c r="G12" s="17"/>
      <c r="H12" s="25"/>
      <c r="I12" s="26">
        <v>0.08</v>
      </c>
      <c r="J12" s="27">
        <f>D12+E12+F12+((D12+E12+F12)*G12)+((D12+E12+F12+H12)*I12)+H12</f>
        <v>51.408000000000001</v>
      </c>
      <c r="K12" s="35">
        <v>2</v>
      </c>
    </row>
    <row r="13" spans="1:12" ht="15.75" customHeight="1">
      <c r="A13" s="22" t="s">
        <v>58</v>
      </c>
      <c r="B13" s="15">
        <v>37172</v>
      </c>
      <c r="C13" s="23">
        <v>44039</v>
      </c>
      <c r="D13" s="24">
        <f t="shared" ref="D13:D26" si="0">IF(B13=0,0,DATEDIF(B13,C13,"m")*0.2)</f>
        <v>45</v>
      </c>
      <c r="E13" s="25"/>
      <c r="F13" s="25">
        <v>3</v>
      </c>
      <c r="G13" s="17"/>
      <c r="H13" s="25"/>
      <c r="I13" s="26"/>
      <c r="J13" s="27">
        <f t="shared" ref="J13:J26" si="1">D13+E13+F13+((D13+E13+F13)*G13)+((D13+E13+F13+H13)*I13)+H13</f>
        <v>48</v>
      </c>
      <c r="K13" s="35">
        <v>3</v>
      </c>
    </row>
    <row r="14" spans="1:12" ht="15.75" customHeight="1">
      <c r="A14" s="22" t="s">
        <v>193</v>
      </c>
      <c r="B14" s="15">
        <v>37898</v>
      </c>
      <c r="C14" s="23">
        <v>44039</v>
      </c>
      <c r="D14" s="24">
        <f t="shared" si="0"/>
        <v>40.200000000000003</v>
      </c>
      <c r="E14" s="25"/>
      <c r="F14" s="25">
        <v>2.7</v>
      </c>
      <c r="G14" s="17"/>
      <c r="H14" s="25"/>
      <c r="I14" s="26"/>
      <c r="J14" s="27">
        <f t="shared" si="1"/>
        <v>42.900000000000006</v>
      </c>
      <c r="K14" s="35">
        <v>4</v>
      </c>
    </row>
    <row r="15" spans="1:12" ht="15.75" customHeight="1">
      <c r="A15" s="22" t="s">
        <v>45</v>
      </c>
      <c r="B15" s="15">
        <v>38335</v>
      </c>
      <c r="C15" s="23">
        <v>44039</v>
      </c>
      <c r="D15" s="24">
        <f t="shared" si="0"/>
        <v>37.4</v>
      </c>
      <c r="E15" s="25"/>
      <c r="F15" s="25">
        <v>3</v>
      </c>
      <c r="G15" s="17"/>
      <c r="H15" s="25"/>
      <c r="I15" s="26"/>
      <c r="J15" s="27">
        <f t="shared" si="1"/>
        <v>40.4</v>
      </c>
      <c r="K15" s="35">
        <v>5</v>
      </c>
    </row>
    <row r="16" spans="1:12" ht="15.75" customHeight="1">
      <c r="A16" s="22" t="s">
        <v>59</v>
      </c>
      <c r="B16" s="15">
        <v>39644</v>
      </c>
      <c r="C16" s="23">
        <v>44039</v>
      </c>
      <c r="D16" s="24">
        <f>IF(B16=0,0,DATEDIF(B16,C16,"m")*0.2)</f>
        <v>28.8</v>
      </c>
      <c r="E16" s="25"/>
      <c r="F16" s="25">
        <v>3</v>
      </c>
      <c r="G16" s="17">
        <v>0.23</v>
      </c>
      <c r="H16" s="25"/>
      <c r="I16" s="26"/>
      <c r="J16" s="27">
        <f>D16+E16+F16+((D16+E16+F16)*G16)+((D16+E16+F16+H16)*I16)+H16</f>
        <v>39.114000000000004</v>
      </c>
      <c r="K16" s="35">
        <v>6</v>
      </c>
    </row>
    <row r="17" spans="1:11" ht="15.75" customHeight="1">
      <c r="A17" s="22" t="s">
        <v>185</v>
      </c>
      <c r="B17" s="15">
        <v>39485</v>
      </c>
      <c r="C17" s="23">
        <v>44039</v>
      </c>
      <c r="D17" s="24">
        <f>IF(B17=0,0,DATEDIF(B17,C17,"m")*0.2)</f>
        <v>29.8</v>
      </c>
      <c r="E17" s="25"/>
      <c r="F17" s="25">
        <v>3</v>
      </c>
      <c r="G17" s="17">
        <v>0.19</v>
      </c>
      <c r="H17" s="25"/>
      <c r="I17" s="26"/>
      <c r="J17" s="27">
        <f>D17+E17+F17+((D17+E17+F17)*G17)+((D17+E17+F17+H17)*I17)+H17</f>
        <v>39.031999999999996</v>
      </c>
      <c r="K17" s="35">
        <v>7</v>
      </c>
    </row>
    <row r="18" spans="1:11" ht="15.75" customHeight="1">
      <c r="A18" s="22" t="s">
        <v>50</v>
      </c>
      <c r="B18" s="15">
        <v>39710</v>
      </c>
      <c r="C18" s="23">
        <v>44039</v>
      </c>
      <c r="D18" s="24">
        <f t="shared" si="0"/>
        <v>28.400000000000002</v>
      </c>
      <c r="E18" s="25"/>
      <c r="F18" s="25">
        <v>3</v>
      </c>
      <c r="G18" s="17">
        <v>0.2</v>
      </c>
      <c r="H18" s="25"/>
      <c r="I18" s="26"/>
      <c r="J18" s="27">
        <f t="shared" si="1"/>
        <v>37.680000000000007</v>
      </c>
      <c r="K18" s="35">
        <v>8</v>
      </c>
    </row>
    <row r="19" spans="1:11" ht="15.75" customHeight="1">
      <c r="A19" s="22" t="s">
        <v>52</v>
      </c>
      <c r="B19" s="15">
        <v>38999</v>
      </c>
      <c r="C19" s="23">
        <v>44039</v>
      </c>
      <c r="D19" s="24">
        <f t="shared" si="0"/>
        <v>33</v>
      </c>
      <c r="E19" s="25">
        <v>1</v>
      </c>
      <c r="F19" s="25">
        <v>3</v>
      </c>
      <c r="G19" s="17"/>
      <c r="H19" s="25"/>
      <c r="I19" s="26"/>
      <c r="J19" s="27">
        <f t="shared" si="1"/>
        <v>37</v>
      </c>
      <c r="K19" s="35">
        <v>9</v>
      </c>
    </row>
    <row r="20" spans="1:11" ht="15.75" customHeight="1">
      <c r="A20" s="22" t="s">
        <v>61</v>
      </c>
      <c r="B20" s="15">
        <v>40365</v>
      </c>
      <c r="C20" s="23">
        <v>44039</v>
      </c>
      <c r="D20" s="24">
        <f>IF(B20=0,0,DATEDIF(B20,C20,"m")*0.2)</f>
        <v>24</v>
      </c>
      <c r="E20" s="25">
        <v>1</v>
      </c>
      <c r="F20" s="25">
        <v>3</v>
      </c>
      <c r="G20" s="17">
        <v>0.23</v>
      </c>
      <c r="H20" s="25"/>
      <c r="I20" s="26"/>
      <c r="J20" s="27">
        <f>D20+E20+F20+((D20+E20+F20)*G20)+((D20+E20+F20+H20)*I20)+H20</f>
        <v>34.44</v>
      </c>
      <c r="K20" s="35">
        <v>10</v>
      </c>
    </row>
    <row r="21" spans="1:11" ht="15.75" customHeight="1">
      <c r="A21" s="22" t="s">
        <v>56</v>
      </c>
      <c r="B21" s="15">
        <v>39344</v>
      </c>
      <c r="C21" s="23">
        <v>44039</v>
      </c>
      <c r="D21" s="24">
        <f>IF(B21=0,0,DATEDIF(B21,C21,"m")*0.2)</f>
        <v>30.8</v>
      </c>
      <c r="E21" s="25"/>
      <c r="F21" s="25">
        <v>3</v>
      </c>
      <c r="G21" s="17"/>
      <c r="H21" s="25"/>
      <c r="I21" s="26"/>
      <c r="J21" s="27">
        <f>D21+E21+F21+((D21+E21+F21)*G21)+((D21+E21+F21+H21)*I21)+H21</f>
        <v>33.799999999999997</v>
      </c>
      <c r="K21" s="35">
        <v>11</v>
      </c>
    </row>
    <row r="22" spans="1:11" ht="15.75" customHeight="1">
      <c r="A22" s="22" t="s">
        <v>53</v>
      </c>
      <c r="B22" s="15">
        <v>40676</v>
      </c>
      <c r="C22" s="23">
        <v>44039</v>
      </c>
      <c r="D22" s="24">
        <f t="shared" si="0"/>
        <v>22</v>
      </c>
      <c r="E22" s="25"/>
      <c r="F22" s="25">
        <v>3</v>
      </c>
      <c r="G22" s="17">
        <v>0.3</v>
      </c>
      <c r="H22" s="25"/>
      <c r="I22" s="26"/>
      <c r="J22" s="27">
        <f t="shared" si="1"/>
        <v>32.5</v>
      </c>
      <c r="K22" s="35">
        <v>12</v>
      </c>
    </row>
    <row r="23" spans="1:11" ht="15.75" customHeight="1">
      <c r="A23" s="22" t="s">
        <v>190</v>
      </c>
      <c r="B23" s="15">
        <v>40148</v>
      </c>
      <c r="C23" s="23">
        <v>44039</v>
      </c>
      <c r="D23" s="24">
        <f t="shared" si="0"/>
        <v>25.400000000000002</v>
      </c>
      <c r="E23" s="25">
        <v>1</v>
      </c>
      <c r="F23" s="25">
        <v>2.7</v>
      </c>
      <c r="G23" s="17"/>
      <c r="H23" s="25"/>
      <c r="I23" s="26"/>
      <c r="J23" s="27">
        <f t="shared" si="1"/>
        <v>29.1</v>
      </c>
      <c r="K23" s="35">
        <v>13</v>
      </c>
    </row>
    <row r="24" spans="1:11" ht="15.75" customHeight="1">
      <c r="A24" s="22" t="s">
        <v>65</v>
      </c>
      <c r="B24" s="15">
        <v>41837</v>
      </c>
      <c r="C24" s="23">
        <v>44039</v>
      </c>
      <c r="D24" s="24">
        <f t="shared" si="0"/>
        <v>14.4</v>
      </c>
      <c r="E24" s="25">
        <v>1</v>
      </c>
      <c r="F24" s="25">
        <v>3</v>
      </c>
      <c r="G24" s="17"/>
      <c r="H24" s="25"/>
      <c r="I24" s="26">
        <v>0.08</v>
      </c>
      <c r="J24" s="27">
        <f t="shared" si="1"/>
        <v>19.872</v>
      </c>
      <c r="K24" s="35">
        <v>14</v>
      </c>
    </row>
    <row r="25" spans="1:11" ht="15.75" customHeight="1">
      <c r="A25" s="22" t="s">
        <v>49</v>
      </c>
      <c r="B25" s="15">
        <v>41522</v>
      </c>
      <c r="C25" s="23">
        <v>44039</v>
      </c>
      <c r="D25" s="24">
        <f t="shared" si="0"/>
        <v>16.400000000000002</v>
      </c>
      <c r="E25" s="25"/>
      <c r="F25" s="25">
        <v>3</v>
      </c>
      <c r="G25" s="17"/>
      <c r="H25" s="25"/>
      <c r="I25" s="26"/>
      <c r="J25" s="27">
        <f t="shared" si="1"/>
        <v>19.400000000000002</v>
      </c>
      <c r="K25" s="35">
        <v>15</v>
      </c>
    </row>
    <row r="26" spans="1:11" ht="15.75" customHeight="1">
      <c r="A26" s="22" t="s">
        <v>184</v>
      </c>
      <c r="B26" s="15">
        <v>41564</v>
      </c>
      <c r="C26" s="23">
        <v>44039</v>
      </c>
      <c r="D26" s="24">
        <f t="shared" si="0"/>
        <v>16.2</v>
      </c>
      <c r="E26" s="25"/>
      <c r="F26" s="25">
        <v>3</v>
      </c>
      <c r="G26" s="17"/>
      <c r="H26" s="25"/>
      <c r="I26" s="26"/>
      <c r="J26" s="27">
        <f t="shared" si="1"/>
        <v>19.2</v>
      </c>
      <c r="K26" s="35">
        <v>16</v>
      </c>
    </row>
    <row r="27" spans="1:11" ht="15.75" customHeight="1" thickBot="1">
      <c r="K27" s="35"/>
    </row>
    <row r="28" spans="1:11" ht="15.75" customHeight="1" thickBot="1">
      <c r="A28" s="79" t="s">
        <v>11</v>
      </c>
      <c r="B28" s="79"/>
      <c r="C28" s="79"/>
      <c r="D28" s="79"/>
      <c r="E28" s="79"/>
      <c r="F28" s="79"/>
      <c r="G28" s="79"/>
      <c r="H28" s="79"/>
      <c r="I28" s="80"/>
      <c r="J28" s="7"/>
      <c r="K28" s="37"/>
    </row>
    <row r="29" spans="1:11" ht="15.75" customHeight="1" thickTop="1">
      <c r="A29" s="34" t="s">
        <v>0</v>
      </c>
      <c r="B29" s="81" t="s">
        <v>12</v>
      </c>
      <c r="C29" s="81"/>
      <c r="D29" s="81"/>
      <c r="E29" s="81"/>
      <c r="F29" s="81"/>
      <c r="G29" s="81"/>
      <c r="H29" s="81"/>
      <c r="I29" s="82"/>
      <c r="J29" s="7"/>
      <c r="K29" s="37"/>
    </row>
    <row r="30" spans="1:11">
      <c r="A30" s="22" t="s">
        <v>62</v>
      </c>
      <c r="B30" s="51" t="s">
        <v>208</v>
      </c>
      <c r="C30" s="52"/>
      <c r="D30" s="52"/>
      <c r="E30" s="52"/>
      <c r="F30" s="52"/>
      <c r="G30" s="52"/>
      <c r="H30" s="52"/>
      <c r="I30" s="53"/>
      <c r="J30" s="7"/>
      <c r="K30" s="37"/>
    </row>
    <row r="31" spans="1:11">
      <c r="A31" s="22" t="s">
        <v>64</v>
      </c>
      <c r="B31" s="51" t="s">
        <v>207</v>
      </c>
      <c r="C31" s="52"/>
      <c r="D31" s="52"/>
      <c r="E31" s="52"/>
      <c r="F31" s="52"/>
      <c r="G31" s="52"/>
      <c r="H31" s="52"/>
      <c r="I31" s="53"/>
      <c r="J31" s="7"/>
      <c r="K31" s="37"/>
    </row>
    <row r="32" spans="1:11">
      <c r="A32" s="22"/>
      <c r="B32" s="52"/>
      <c r="C32" s="52"/>
      <c r="D32" s="52"/>
      <c r="E32" s="52"/>
      <c r="F32" s="52"/>
      <c r="G32" s="52"/>
      <c r="H32" s="52"/>
      <c r="I32" s="53"/>
      <c r="J32" s="7"/>
      <c r="K32" s="37"/>
    </row>
    <row r="33" spans="1:11" s="7" customFormat="1">
      <c r="A33" s="22"/>
      <c r="B33" s="52"/>
      <c r="C33" s="52"/>
      <c r="D33" s="52"/>
      <c r="E33" s="52"/>
      <c r="F33" s="52"/>
      <c r="G33" s="52"/>
      <c r="H33" s="52"/>
      <c r="I33" s="53"/>
      <c r="K33" s="37"/>
    </row>
    <row r="34" spans="1:11" s="7" customFormat="1">
      <c r="A34" s="6"/>
      <c r="B34" s="6"/>
      <c r="C34" s="6"/>
      <c r="D34" s="6"/>
      <c r="G34" s="8"/>
      <c r="I34" s="9"/>
      <c r="K34" s="37"/>
    </row>
    <row r="35" spans="1:11" s="7" customFormat="1">
      <c r="A35" s="6"/>
      <c r="B35" s="6"/>
      <c r="C35" s="6"/>
      <c r="D35" s="6"/>
      <c r="G35" s="8"/>
      <c r="I35" s="9"/>
      <c r="K35" s="37"/>
    </row>
    <row r="36" spans="1:11" s="7" customForma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s="7" customFormat="1">
      <c r="A37" s="6"/>
      <c r="B37" s="6"/>
      <c r="C37" s="6"/>
      <c r="D37" s="6"/>
      <c r="G37" s="8"/>
      <c r="I37" s="9"/>
      <c r="K37" s="37"/>
    </row>
    <row r="38" spans="1:11" s="7" customFormat="1">
      <c r="A38" s="6"/>
      <c r="B38" s="6"/>
      <c r="C38" s="6"/>
      <c r="D38" s="6"/>
      <c r="G38" s="8"/>
      <c r="I38" s="9"/>
      <c r="K38" s="37"/>
    </row>
    <row r="39" spans="1:11" s="7" customFormat="1">
      <c r="A39" s="6"/>
      <c r="B39" s="6"/>
      <c r="C39" s="6"/>
      <c r="D39" s="6"/>
      <c r="G39" s="50"/>
      <c r="H39" s="50"/>
      <c r="I39" s="50"/>
      <c r="K39" s="37"/>
    </row>
    <row r="40" spans="1:11" s="7" customFormat="1">
      <c r="A40" s="6"/>
      <c r="B40" s="6"/>
      <c r="C40" s="6"/>
      <c r="D40" s="6"/>
      <c r="G40" s="50"/>
      <c r="H40" s="50"/>
      <c r="I40" s="50"/>
      <c r="K40" s="37"/>
    </row>
    <row r="41" spans="1:11" s="7" customFormat="1">
      <c r="A41" s="6"/>
      <c r="B41" s="6"/>
      <c r="C41" s="6"/>
      <c r="D41" s="6"/>
      <c r="G41" s="50"/>
      <c r="H41" s="50"/>
      <c r="I41" s="50"/>
      <c r="K41" s="37"/>
    </row>
    <row r="42" spans="1:11" s="7" customFormat="1">
      <c r="A42" s="6"/>
      <c r="B42" s="6"/>
      <c r="C42" s="6"/>
      <c r="D42" s="6"/>
      <c r="G42" s="50"/>
      <c r="H42" s="50"/>
      <c r="I42" s="50"/>
      <c r="K42" s="37"/>
    </row>
    <row r="43" spans="1:11" s="7" customFormat="1">
      <c r="A43" s="6"/>
      <c r="B43" s="6"/>
      <c r="C43" s="6"/>
      <c r="D43" s="6"/>
      <c r="G43" s="8"/>
      <c r="I43" s="9"/>
      <c r="K43" s="37"/>
    </row>
    <row r="44" spans="1:11" s="7" customFormat="1">
      <c r="A44" s="6"/>
      <c r="B44" s="6"/>
      <c r="C44" s="6"/>
      <c r="D44" s="6"/>
      <c r="G44" s="8"/>
      <c r="I44" s="9"/>
      <c r="K44" s="37"/>
    </row>
    <row r="45" spans="1:11" s="7" customFormat="1">
      <c r="A45" s="6"/>
      <c r="B45" s="6"/>
      <c r="C45" s="6"/>
      <c r="D45" s="6"/>
      <c r="G45" s="8"/>
      <c r="I45" s="9"/>
      <c r="K45" s="37"/>
    </row>
    <row r="46" spans="1:11" s="7" customFormat="1">
      <c r="A46" s="6"/>
      <c r="B46" s="6"/>
      <c r="C46" s="6"/>
      <c r="D46" s="6"/>
      <c r="G46" s="8"/>
      <c r="I46" s="9"/>
      <c r="K46" s="37"/>
    </row>
    <row r="47" spans="1:11" s="7" customFormat="1">
      <c r="A47" s="6"/>
      <c r="B47" s="6"/>
      <c r="C47" s="6"/>
      <c r="D47" s="6"/>
      <c r="G47" s="8"/>
      <c r="I47" s="9"/>
      <c r="K47" s="37"/>
    </row>
    <row r="48" spans="1:11" s="7" customFormat="1">
      <c r="A48" s="6"/>
      <c r="B48" s="6"/>
      <c r="C48" s="6"/>
      <c r="D48" s="6"/>
      <c r="G48" s="8"/>
      <c r="I48" s="9"/>
      <c r="K48" s="37"/>
    </row>
    <row r="49" spans="1:11" s="7" customFormat="1">
      <c r="A49" s="6"/>
      <c r="B49" s="6"/>
      <c r="C49" s="6"/>
      <c r="D49" s="6"/>
      <c r="G49" s="8"/>
      <c r="I49" s="9"/>
      <c r="K49" s="37"/>
    </row>
    <row r="50" spans="1:11" s="7" customFormat="1">
      <c r="A50" s="6"/>
      <c r="B50" s="6"/>
      <c r="C50" s="6"/>
      <c r="D50" s="6"/>
      <c r="G50" s="8"/>
      <c r="I50" s="9"/>
      <c r="K50" s="37"/>
    </row>
    <row r="51" spans="1:11" s="7" customFormat="1">
      <c r="A51" s="6"/>
      <c r="B51" s="6"/>
      <c r="C51" s="6"/>
      <c r="D51" s="6"/>
      <c r="G51" s="8"/>
      <c r="I51" s="9"/>
      <c r="K51" s="37"/>
    </row>
    <row r="52" spans="1:11" s="7" customFormat="1">
      <c r="A52" s="6"/>
      <c r="B52" s="6"/>
      <c r="C52" s="6"/>
      <c r="D52" s="6"/>
      <c r="G52" s="8"/>
      <c r="I52" s="9"/>
      <c r="K52" s="37"/>
    </row>
    <row r="53" spans="1:11" s="7" customFormat="1">
      <c r="A53" s="6"/>
      <c r="B53" s="6"/>
      <c r="C53" s="6"/>
      <c r="D53" s="6"/>
      <c r="G53" s="8"/>
      <c r="I53" s="9"/>
      <c r="K53" s="37"/>
    </row>
    <row r="54" spans="1:11" s="7" customFormat="1">
      <c r="A54" s="6"/>
      <c r="B54" s="6"/>
      <c r="C54" s="6"/>
      <c r="D54" s="6"/>
      <c r="G54" s="8"/>
      <c r="I54" s="9"/>
      <c r="K54" s="37"/>
    </row>
    <row r="55" spans="1:11" s="7" customFormat="1">
      <c r="A55" s="12"/>
      <c r="B55" s="6"/>
      <c r="C55" s="6"/>
      <c r="D55" s="6"/>
      <c r="G55" s="8"/>
      <c r="I55" s="9"/>
      <c r="K55" s="37"/>
    </row>
    <row r="56" spans="1:11" s="7" customFormat="1">
      <c r="A56" s="2"/>
      <c r="B56" s="2"/>
      <c r="C56" s="2"/>
      <c r="D56" s="2"/>
      <c r="E56"/>
      <c r="F56"/>
      <c r="G56" s="5"/>
      <c r="H56"/>
      <c r="I56" s="4"/>
      <c r="J56"/>
      <c r="K56" s="38"/>
    </row>
    <row r="57" spans="1:11" s="7" customFormat="1">
      <c r="A57" s="2"/>
      <c r="B57" s="2"/>
      <c r="C57" s="2"/>
      <c r="D57" s="2"/>
      <c r="E57"/>
      <c r="F57"/>
      <c r="G57" s="5"/>
      <c r="H57"/>
      <c r="I57" s="4"/>
      <c r="J57"/>
      <c r="K57" s="38"/>
    </row>
    <row r="58" spans="1:11" s="7" customFormat="1">
      <c r="A58" s="2"/>
      <c r="B58" s="2"/>
      <c r="C58" s="2"/>
      <c r="D58" s="2"/>
      <c r="E58"/>
      <c r="F58"/>
      <c r="G58" s="5"/>
      <c r="H58"/>
      <c r="I58" s="4"/>
      <c r="J58"/>
      <c r="K58" s="38"/>
    </row>
    <row r="59" spans="1:11" s="7" customFormat="1">
      <c r="A59" s="2"/>
      <c r="B59" s="2"/>
      <c r="C59" s="2"/>
      <c r="D59" s="2"/>
      <c r="E59"/>
      <c r="F59"/>
      <c r="G59" s="5"/>
      <c r="H59"/>
      <c r="I59" s="4"/>
      <c r="J59"/>
      <c r="K59" s="38"/>
    </row>
    <row r="60" spans="1:11" s="7" customFormat="1">
      <c r="A60" s="2"/>
      <c r="B60" s="2"/>
      <c r="C60" s="2"/>
      <c r="D60" s="2"/>
      <c r="E60"/>
      <c r="F60"/>
      <c r="G60" s="5"/>
      <c r="H60"/>
      <c r="I60" s="4"/>
      <c r="J60"/>
      <c r="K60" s="38"/>
    </row>
  </sheetData>
  <sheetProtection selectLockedCells="1"/>
  <protectedRanges>
    <protectedRange sqref="A30:A32 A11:A26" name="Range1_2"/>
  </protectedRanges>
  <mergeCells count="23">
    <mergeCell ref="B31:I31"/>
    <mergeCell ref="E1:L1"/>
    <mergeCell ref="B5:G5"/>
    <mergeCell ref="B7:J7"/>
    <mergeCell ref="A9:A10"/>
    <mergeCell ref="B9:D9"/>
    <mergeCell ref="E9:E10"/>
    <mergeCell ref="F9:F10"/>
    <mergeCell ref="G9:G10"/>
    <mergeCell ref="H9:H10"/>
    <mergeCell ref="I9:I10"/>
    <mergeCell ref="J9:J10"/>
    <mergeCell ref="K9:K10"/>
    <mergeCell ref="A28:I28"/>
    <mergeCell ref="B29:I29"/>
    <mergeCell ref="B30:I30"/>
    <mergeCell ref="G42:I42"/>
    <mergeCell ref="B32:I32"/>
    <mergeCell ref="B33:I33"/>
    <mergeCell ref="A36:K36"/>
    <mergeCell ref="G39:I39"/>
    <mergeCell ref="G40:I40"/>
    <mergeCell ref="G41:I41"/>
  </mergeCells>
  <conditionalFormatting sqref="H11:H26">
    <cfRule type="cellIs" dxfId="38" priority="57" operator="between">
      <formula>5.1</formula>
      <formula>100</formula>
    </cfRule>
    <cfRule type="cellIs" dxfId="37" priority="65" operator="between">
      <formula>0.1</formula>
      <formula>3.9</formula>
    </cfRule>
  </conditionalFormatting>
  <conditionalFormatting sqref="G11:G26">
    <cfRule type="cellIs" dxfId="36" priority="58" operator="between">
      <formula>0.26</formula>
      <formula>0.29</formula>
    </cfRule>
    <cfRule type="cellIs" dxfId="35" priority="63" operator="between">
      <formula>0.301</formula>
      <formula>10</formula>
    </cfRule>
    <cfRule type="cellIs" dxfId="34" priority="64" operator="between">
      <formula>0.01</formula>
      <formula>0.18</formula>
    </cfRule>
  </conditionalFormatting>
  <conditionalFormatting sqref="F11:F26">
    <cfRule type="cellIs" dxfId="33" priority="59" operator="between">
      <formula>3.1</formula>
      <formula>100</formula>
    </cfRule>
    <cfRule type="cellIs" dxfId="32" priority="62" operator="between">
      <formula>0.1</formula>
      <formula>1.4</formula>
    </cfRule>
  </conditionalFormatting>
  <conditionalFormatting sqref="E11:E26">
    <cfRule type="cellIs" dxfId="31" priority="53" operator="between">
      <formula>1.1</formula>
      <formula>1.9</formula>
    </cfRule>
    <cfRule type="cellIs" dxfId="30" priority="60" operator="between">
      <formula>0.1</formula>
      <formula>0.9</formula>
    </cfRule>
    <cfRule type="cellIs" dxfId="29" priority="61" operator="between">
      <formula>2.1</formula>
      <formula>100</formula>
    </cfRule>
  </conditionalFormatting>
  <conditionalFormatting sqref="I11:I26">
    <cfRule type="cellIs" dxfId="28" priority="54" operator="between">
      <formula>0.11</formula>
      <formula>100</formula>
    </cfRule>
    <cfRule type="cellIs" dxfId="27" priority="55" operator="between">
      <formula>0.09</formula>
      <formula>0.099</formula>
    </cfRule>
    <cfRule type="cellIs" dxfId="26" priority="56" operator="between">
      <formula>0.01</formula>
      <formula>0.07</formula>
    </cfRule>
  </conditionalFormatting>
  <dataValidations count="1">
    <dataValidation type="whole" errorStyle="information" allowBlank="1" showInputMessage="1" errorTitle="Pogrešno" error="Pogrešno unesen procenat" sqref="I11:I26">
      <formula1>8</formula1>
      <formula2>10</formula2>
    </dataValidation>
  </dataValidations>
  <pageMargins left="0.98425196850393704" right="0.98425196850393704" top="0.19685039370078741" bottom="0.39370078740157483" header="0.51181102362204722" footer="0.51181102362204722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workbookViewId="0">
      <selection activeCell="E11" sqref="E11"/>
    </sheetView>
  </sheetViews>
  <sheetFormatPr defaultRowHeight="15"/>
  <cols>
    <col min="1" max="1" width="30.140625" style="2" customWidth="1"/>
    <col min="2" max="2" width="10.42578125" style="2" customWidth="1"/>
    <col min="3" max="3" width="10.7109375" style="2" bestFit="1" customWidth="1"/>
    <col min="4" max="4" width="6.28515625" style="2" hidden="1" customWidth="1"/>
    <col min="5" max="5" width="6.140625" customWidth="1"/>
    <col min="6" max="6" width="5.7109375" customWidth="1"/>
    <col min="7" max="7" width="9.42578125" style="5" customWidth="1"/>
    <col min="9" max="9" width="7.7109375" style="4" customWidth="1"/>
    <col min="10" max="10" width="8.28515625" customWidth="1"/>
    <col min="11" max="11" width="4.42578125" style="38" customWidth="1"/>
  </cols>
  <sheetData>
    <row r="1" spans="1:12">
      <c r="E1" s="63" t="s">
        <v>13</v>
      </c>
      <c r="F1" s="63"/>
      <c r="G1" s="63"/>
      <c r="H1" s="63"/>
      <c r="I1" s="63"/>
      <c r="J1" s="63"/>
      <c r="K1" s="63"/>
      <c r="L1" s="63"/>
    </row>
    <row r="2" spans="1:12" ht="18.75">
      <c r="A2" s="18" t="s">
        <v>16</v>
      </c>
      <c r="B2" s="6"/>
      <c r="C2" s="6"/>
      <c r="D2" s="6"/>
      <c r="E2" s="7"/>
      <c r="F2" s="7"/>
      <c r="G2" s="8"/>
      <c r="H2" s="7"/>
      <c r="I2" s="9"/>
      <c r="J2" s="7"/>
      <c r="K2" s="37"/>
    </row>
    <row r="3" spans="1:12">
      <c r="A3" s="14"/>
      <c r="B3" s="6"/>
      <c r="C3" s="6"/>
      <c r="D3" s="6"/>
      <c r="E3" s="7"/>
      <c r="F3" s="7"/>
      <c r="G3" s="8"/>
      <c r="H3" s="7"/>
      <c r="I3" s="9"/>
      <c r="J3" s="7"/>
      <c r="K3" s="37"/>
    </row>
    <row r="4" spans="1:12">
      <c r="A4" s="6" t="s">
        <v>204</v>
      </c>
      <c r="B4" s="6"/>
      <c r="C4" s="6"/>
      <c r="D4" s="6"/>
      <c r="E4" s="7"/>
      <c r="F4" s="7"/>
      <c r="G4" s="8"/>
      <c r="H4" s="7"/>
      <c r="I4" s="9"/>
      <c r="J4" s="7"/>
      <c r="K4" s="37"/>
    </row>
    <row r="5" spans="1:12">
      <c r="A5" s="39" t="s">
        <v>211</v>
      </c>
      <c r="B5" s="74" t="s">
        <v>196</v>
      </c>
      <c r="C5" s="74"/>
      <c r="D5" s="74"/>
      <c r="E5" s="74"/>
      <c r="F5" s="74"/>
      <c r="G5" s="74"/>
      <c r="H5" s="7"/>
      <c r="I5" s="9"/>
      <c r="J5" s="7"/>
      <c r="K5" s="37"/>
    </row>
    <row r="6" spans="1:12">
      <c r="A6" s="11"/>
      <c r="B6" s="6"/>
      <c r="C6" s="6"/>
      <c r="D6" s="6"/>
      <c r="E6" s="7"/>
      <c r="F6" s="7"/>
      <c r="G6" s="8"/>
      <c r="H6" s="7"/>
      <c r="I6" s="9"/>
      <c r="J6" s="7"/>
      <c r="K6" s="37"/>
    </row>
    <row r="7" spans="1:12">
      <c r="A7" s="6"/>
      <c r="B7" s="74"/>
      <c r="C7" s="74"/>
      <c r="D7" s="74"/>
      <c r="E7" s="74"/>
      <c r="F7" s="74"/>
      <c r="G7" s="74"/>
      <c r="H7" s="74"/>
      <c r="I7" s="74"/>
      <c r="J7" s="74"/>
      <c r="K7" s="13"/>
    </row>
    <row r="8" spans="1:12" ht="12" customHeight="1" thickBot="1">
      <c r="B8" s="3"/>
      <c r="C8" s="3"/>
      <c r="D8" s="3"/>
      <c r="E8" s="1"/>
      <c r="F8" s="1"/>
    </row>
    <row r="9" spans="1:12" ht="42.75" customHeight="1">
      <c r="A9" s="64" t="s">
        <v>0</v>
      </c>
      <c r="B9" s="54" t="s">
        <v>1</v>
      </c>
      <c r="C9" s="54"/>
      <c r="D9" s="54"/>
      <c r="E9" s="66" t="s">
        <v>3</v>
      </c>
      <c r="F9" s="94" t="s">
        <v>4</v>
      </c>
      <c r="G9" s="70" t="s">
        <v>10</v>
      </c>
      <c r="H9" s="66" t="s">
        <v>5</v>
      </c>
      <c r="I9" s="66" t="s">
        <v>9</v>
      </c>
      <c r="J9" s="75" t="s">
        <v>6</v>
      </c>
      <c r="K9" s="77" t="s">
        <v>7</v>
      </c>
    </row>
    <row r="10" spans="1:12" ht="39.75" customHeight="1">
      <c r="A10" s="65"/>
      <c r="B10" s="20" t="s">
        <v>176</v>
      </c>
      <c r="C10" s="20" t="s">
        <v>14</v>
      </c>
      <c r="D10" s="40" t="s">
        <v>2</v>
      </c>
      <c r="E10" s="67"/>
      <c r="F10" s="95"/>
      <c r="G10" s="71"/>
      <c r="H10" s="67"/>
      <c r="I10" s="67"/>
      <c r="J10" s="76"/>
      <c r="K10" s="78"/>
    </row>
    <row r="11" spans="1:12" ht="15.75" customHeight="1">
      <c r="A11" s="22" t="s">
        <v>191</v>
      </c>
      <c r="B11" s="15">
        <v>34745</v>
      </c>
      <c r="C11" s="23">
        <v>44039</v>
      </c>
      <c r="D11" s="24">
        <f>IF(B11=0,0,DATEDIF(B11,C11,"m")*0.2)</f>
        <v>61</v>
      </c>
      <c r="E11" s="25"/>
      <c r="F11" s="25">
        <v>3</v>
      </c>
      <c r="G11" s="17">
        <v>0.21</v>
      </c>
      <c r="H11" s="25"/>
      <c r="I11" s="26"/>
      <c r="J11" s="27">
        <f>D11+E11+F11+((D11+E11+F11)*G11)+((D11+E11+F11+H11)*I11)+H11</f>
        <v>77.44</v>
      </c>
      <c r="K11" s="35">
        <v>1</v>
      </c>
    </row>
    <row r="12" spans="1:12" ht="15.75" customHeight="1">
      <c r="A12" s="2" t="s">
        <v>188</v>
      </c>
      <c r="B12" s="15">
        <v>33868</v>
      </c>
      <c r="C12" s="23">
        <v>44039</v>
      </c>
      <c r="D12" s="24">
        <f>IF(B12=0,0,DATEDIF(B12,C12,"m")*0.2)</f>
        <v>66.8</v>
      </c>
      <c r="E12" s="25"/>
      <c r="F12" s="25">
        <v>3</v>
      </c>
      <c r="G12" s="17"/>
      <c r="H12" s="25"/>
      <c r="I12" s="26"/>
      <c r="J12" s="27">
        <f>D12+E12+F12+((D12+E12+F12)*G12)+((D12+E12+F12+H12)*I12)+H12</f>
        <v>69.8</v>
      </c>
      <c r="K12" s="35">
        <v>2</v>
      </c>
    </row>
    <row r="13" spans="1:12" ht="15.75" customHeight="1">
      <c r="A13" s="22" t="s">
        <v>54</v>
      </c>
      <c r="B13" s="15">
        <v>36092</v>
      </c>
      <c r="C13" s="23">
        <v>44039</v>
      </c>
      <c r="D13" s="24">
        <f>IF(B13=0,0,DATEDIF(B13,C13,"m")*0.2)</f>
        <v>52.2</v>
      </c>
      <c r="E13" s="25">
        <v>2</v>
      </c>
      <c r="F13" s="25">
        <v>3</v>
      </c>
      <c r="G13" s="17"/>
      <c r="H13" s="25"/>
      <c r="I13" s="26"/>
      <c r="J13" s="27">
        <f>D13+E13+F13+((D13+E13+F13)*G13)+((D13+E13+F13+H13)*I13)+H13</f>
        <v>57.2</v>
      </c>
      <c r="K13" s="35">
        <v>3</v>
      </c>
    </row>
    <row r="14" spans="1:12" ht="15.75" customHeight="1">
      <c r="A14" s="22" t="s">
        <v>60</v>
      </c>
      <c r="B14" s="15">
        <v>36788</v>
      </c>
      <c r="C14" s="23">
        <v>44039</v>
      </c>
      <c r="D14" s="24">
        <f>IF(B14=0,0,DATEDIF(B14,C14,"m")*0.2)</f>
        <v>47.6</v>
      </c>
      <c r="E14" s="25">
        <v>1</v>
      </c>
      <c r="F14" s="25">
        <v>3</v>
      </c>
      <c r="G14" s="17"/>
      <c r="H14" s="25"/>
      <c r="I14" s="26"/>
      <c r="J14" s="27">
        <f>D14+E14+F14+((D14+E14+F14)*G14)+((D14+E14+F14+H14)*I14)+H14</f>
        <v>51.6</v>
      </c>
      <c r="K14" s="35">
        <v>4</v>
      </c>
    </row>
    <row r="15" spans="1:12" ht="15.75" customHeight="1">
      <c r="A15" s="22" t="s">
        <v>61</v>
      </c>
      <c r="B15" s="15">
        <v>38252</v>
      </c>
      <c r="C15" s="23">
        <v>44039</v>
      </c>
      <c r="D15" s="24">
        <f>IF(B15=0,0,DATEDIF(B15,C15,"m")*0.2)</f>
        <v>38</v>
      </c>
      <c r="E15" s="25">
        <v>1</v>
      </c>
      <c r="F15" s="25">
        <v>3</v>
      </c>
      <c r="G15" s="17">
        <v>0.23</v>
      </c>
      <c r="H15" s="25"/>
      <c r="I15" s="26"/>
      <c r="J15" s="27">
        <f>D15+E15+F15+((D15+E15+F15)*G15)+((D15+E15+F15+H15)*I15)+H15</f>
        <v>51.66</v>
      </c>
      <c r="K15" s="35">
        <v>5</v>
      </c>
    </row>
    <row r="16" spans="1:12" ht="15.75" customHeight="1">
      <c r="A16" s="22" t="s">
        <v>58</v>
      </c>
      <c r="B16" s="15">
        <v>37172</v>
      </c>
      <c r="C16" s="23">
        <v>44039</v>
      </c>
      <c r="D16" s="24">
        <f t="shared" ref="D16" si="0">IF(B16=0,0,DATEDIF(B16,C16,"m")*0.2)</f>
        <v>45</v>
      </c>
      <c r="E16" s="25"/>
      <c r="F16" s="25">
        <v>3</v>
      </c>
      <c r="G16" s="17"/>
      <c r="H16" s="25"/>
      <c r="I16" s="26"/>
      <c r="J16" s="27">
        <f t="shared" ref="J16" si="1">D16+E16+F16+((D16+E16+F16)*G16)+((D16+E16+F16+H16)*I16)+H16</f>
        <v>48</v>
      </c>
      <c r="K16" s="35">
        <v>6</v>
      </c>
    </row>
    <row r="17" spans="1:11" ht="15.75" customHeight="1">
      <c r="A17" s="22" t="s">
        <v>193</v>
      </c>
      <c r="B17" s="15">
        <v>37898</v>
      </c>
      <c r="C17" s="23">
        <v>44039</v>
      </c>
      <c r="D17" s="24">
        <f t="shared" ref="D17" si="2">IF(B17=0,0,DATEDIF(B17,C17,"m")*0.2)</f>
        <v>40.200000000000003</v>
      </c>
      <c r="E17" s="25"/>
      <c r="F17" s="25">
        <v>2.7</v>
      </c>
      <c r="G17" s="17"/>
      <c r="H17" s="25"/>
      <c r="I17" s="26"/>
      <c r="J17" s="27">
        <f t="shared" ref="J17" si="3">D17+E17+F17+((D17+E17+F17)*G17)+((D17+E17+F17+H17)*I17)+H17</f>
        <v>42.900000000000006</v>
      </c>
      <c r="K17" s="35">
        <v>7</v>
      </c>
    </row>
    <row r="18" spans="1:11" ht="15.75" customHeight="1">
      <c r="A18" s="22" t="s">
        <v>45</v>
      </c>
      <c r="B18" s="15">
        <v>38335</v>
      </c>
      <c r="C18" s="23">
        <v>44039</v>
      </c>
      <c r="D18" s="24">
        <f t="shared" ref="D18:D24" si="4">IF(B18=0,0,DATEDIF(B18,C18,"m")*0.2)</f>
        <v>37.4</v>
      </c>
      <c r="E18" s="25"/>
      <c r="F18" s="25">
        <v>3</v>
      </c>
      <c r="G18" s="17"/>
      <c r="H18" s="25"/>
      <c r="I18" s="26"/>
      <c r="J18" s="27">
        <f t="shared" ref="J18:J24" si="5">D18+E18+F18+((D18+E18+F18)*G18)+((D18+E18+F18+H18)*I18)+H18</f>
        <v>40.4</v>
      </c>
      <c r="K18" s="35">
        <v>8</v>
      </c>
    </row>
    <row r="19" spans="1:11" ht="15.75" customHeight="1">
      <c r="A19" s="22" t="s">
        <v>185</v>
      </c>
      <c r="B19" s="15">
        <v>39485</v>
      </c>
      <c r="C19" s="23">
        <v>44039</v>
      </c>
      <c r="D19" s="24">
        <f t="shared" si="4"/>
        <v>29.8</v>
      </c>
      <c r="E19" s="25"/>
      <c r="F19" s="25">
        <v>3</v>
      </c>
      <c r="G19" s="17">
        <v>0.19</v>
      </c>
      <c r="H19" s="25"/>
      <c r="I19" s="26"/>
      <c r="J19" s="27">
        <f t="shared" si="5"/>
        <v>39.031999999999996</v>
      </c>
      <c r="K19" s="35">
        <v>9</v>
      </c>
    </row>
    <row r="20" spans="1:11" ht="15.75" customHeight="1">
      <c r="A20" s="22" t="s">
        <v>59</v>
      </c>
      <c r="B20" s="15">
        <v>39644</v>
      </c>
      <c r="C20" s="23">
        <v>44039</v>
      </c>
      <c r="D20" s="24">
        <f t="shared" si="4"/>
        <v>28.8</v>
      </c>
      <c r="E20" s="25"/>
      <c r="F20" s="25">
        <v>3</v>
      </c>
      <c r="G20" s="17">
        <v>0.23</v>
      </c>
      <c r="H20" s="25"/>
      <c r="I20" s="26"/>
      <c r="J20" s="27">
        <f t="shared" si="5"/>
        <v>39.114000000000004</v>
      </c>
      <c r="K20" s="35">
        <v>10</v>
      </c>
    </row>
    <row r="21" spans="1:11" ht="15.75" customHeight="1">
      <c r="A21" s="22" t="s">
        <v>51</v>
      </c>
      <c r="B21" s="15">
        <v>39710</v>
      </c>
      <c r="C21" s="23">
        <v>44039</v>
      </c>
      <c r="D21" s="24">
        <f t="shared" si="4"/>
        <v>28.400000000000002</v>
      </c>
      <c r="E21" s="25"/>
      <c r="F21" s="25">
        <v>3</v>
      </c>
      <c r="G21" s="17">
        <v>0.2</v>
      </c>
      <c r="H21" s="25"/>
      <c r="I21" s="26"/>
      <c r="J21" s="27">
        <f t="shared" si="5"/>
        <v>37.680000000000007</v>
      </c>
      <c r="K21" s="35">
        <v>11</v>
      </c>
    </row>
    <row r="22" spans="1:11" ht="15.75" customHeight="1">
      <c r="A22" s="22" t="s">
        <v>52</v>
      </c>
      <c r="B22" s="15">
        <v>38999</v>
      </c>
      <c r="C22" s="23">
        <v>44039</v>
      </c>
      <c r="D22" s="24">
        <f t="shared" si="4"/>
        <v>33</v>
      </c>
      <c r="E22" s="25">
        <v>1</v>
      </c>
      <c r="F22" s="25">
        <v>3</v>
      </c>
      <c r="G22" s="17"/>
      <c r="H22" s="25"/>
      <c r="I22" s="26"/>
      <c r="J22" s="27">
        <f t="shared" si="5"/>
        <v>37</v>
      </c>
      <c r="K22" s="35">
        <v>12</v>
      </c>
    </row>
    <row r="23" spans="1:11" ht="15.75" customHeight="1">
      <c r="A23" s="22" t="s">
        <v>56</v>
      </c>
      <c r="B23" s="15">
        <v>39344</v>
      </c>
      <c r="C23" s="23">
        <v>44039</v>
      </c>
      <c r="D23" s="24">
        <f t="shared" si="4"/>
        <v>30.8</v>
      </c>
      <c r="E23" s="25"/>
      <c r="F23" s="25">
        <v>3</v>
      </c>
      <c r="G23" s="17"/>
      <c r="H23" s="25"/>
      <c r="I23" s="26"/>
      <c r="J23" s="27">
        <f t="shared" si="5"/>
        <v>33.799999999999997</v>
      </c>
      <c r="K23" s="35">
        <v>13</v>
      </c>
    </row>
    <row r="24" spans="1:11" ht="15.75" customHeight="1">
      <c r="A24" s="22" t="s">
        <v>53</v>
      </c>
      <c r="B24" s="15">
        <v>40676</v>
      </c>
      <c r="C24" s="23">
        <v>44039</v>
      </c>
      <c r="D24" s="24">
        <f t="shared" si="4"/>
        <v>22</v>
      </c>
      <c r="E24" s="25"/>
      <c r="F24" s="25">
        <v>3</v>
      </c>
      <c r="G24" s="17">
        <v>0.3</v>
      </c>
      <c r="H24" s="25"/>
      <c r="I24" s="26"/>
      <c r="J24" s="27">
        <f t="shared" si="5"/>
        <v>32.5</v>
      </c>
      <c r="K24" s="35">
        <v>14</v>
      </c>
    </row>
    <row r="25" spans="1:11" ht="15.75" customHeight="1">
      <c r="A25" s="22" t="s">
        <v>190</v>
      </c>
      <c r="B25" s="15">
        <v>40148</v>
      </c>
      <c r="C25" s="23">
        <v>44039</v>
      </c>
      <c r="D25" s="24">
        <f t="shared" ref="D25" si="6">IF(B25=0,0,DATEDIF(B25,C25,"m")*0.2)</f>
        <v>25.400000000000002</v>
      </c>
      <c r="E25" s="25">
        <v>1</v>
      </c>
      <c r="F25" s="25">
        <v>2.7</v>
      </c>
      <c r="G25" s="17"/>
      <c r="H25" s="25"/>
      <c r="I25" s="26"/>
      <c r="J25" s="27">
        <f t="shared" ref="J25" si="7">D25+E25+F25+((D25+E25+F25)*G25)+((D25+E25+F25+H25)*I25)+H25</f>
        <v>29.1</v>
      </c>
      <c r="K25" s="35">
        <v>15</v>
      </c>
    </row>
    <row r="26" spans="1:11" ht="15.75" customHeight="1">
      <c r="A26" s="22" t="s">
        <v>65</v>
      </c>
      <c r="B26" s="15">
        <v>41837</v>
      </c>
      <c r="C26" s="23">
        <v>44039</v>
      </c>
      <c r="D26" s="24">
        <f>IF(B26=0,0,DATEDIF(B26,C26,"m")*0.2)</f>
        <v>14.4</v>
      </c>
      <c r="E26" s="25">
        <v>1</v>
      </c>
      <c r="F26" s="25">
        <v>3</v>
      </c>
      <c r="G26" s="17"/>
      <c r="H26" s="25"/>
      <c r="I26" s="26">
        <v>0.08</v>
      </c>
      <c r="J26" s="27">
        <f>D26+E26+F26+((D26+E26+F26)*G26)+((D26+E26+F26+H26)*I26)+H26</f>
        <v>19.872</v>
      </c>
      <c r="K26" s="35">
        <v>16</v>
      </c>
    </row>
    <row r="27" spans="1:11" ht="15.75" customHeight="1">
      <c r="A27" s="22" t="s">
        <v>49</v>
      </c>
      <c r="B27" s="15">
        <v>41522</v>
      </c>
      <c r="C27" s="23">
        <v>44039</v>
      </c>
      <c r="D27" s="24">
        <f>IF(B27=0,0,DATEDIF(B27,C27,"m")*0.2)</f>
        <v>16.400000000000002</v>
      </c>
      <c r="E27" s="25"/>
      <c r="F27" s="25">
        <v>3</v>
      </c>
      <c r="G27" s="17"/>
      <c r="H27" s="25"/>
      <c r="I27" s="26"/>
      <c r="J27" s="27">
        <f>D27+E27+F27+((D27+E27+F27)*G27)+((D27+E27+F27+H27)*I27)+H27</f>
        <v>19.400000000000002</v>
      </c>
      <c r="K27" s="35">
        <v>17</v>
      </c>
    </row>
    <row r="28" spans="1:11" ht="15.75" customHeight="1">
      <c r="A28" s="22" t="s">
        <v>184</v>
      </c>
      <c r="B28" s="15">
        <v>41564</v>
      </c>
      <c r="C28" s="23">
        <v>44039</v>
      </c>
      <c r="D28" s="24">
        <f>IF(B28=0,0,DATEDIF(B28,C28,"m")*0.2)</f>
        <v>16.2</v>
      </c>
      <c r="E28" s="25"/>
      <c r="F28" s="25">
        <v>3</v>
      </c>
      <c r="G28" s="17"/>
      <c r="H28" s="25"/>
      <c r="I28" s="26"/>
      <c r="J28" s="27">
        <f>D28+E28+F28+((D28+E28+F28)*G28)+((D28+E28+F28+H28)*I28)+H28</f>
        <v>19.2</v>
      </c>
      <c r="K28" s="35">
        <v>18</v>
      </c>
    </row>
    <row r="29" spans="1:11" ht="15.75" customHeight="1">
      <c r="A29" s="22" t="s">
        <v>186</v>
      </c>
      <c r="B29" s="15">
        <v>43042</v>
      </c>
      <c r="C29" s="23">
        <v>44039</v>
      </c>
      <c r="D29" s="24">
        <f>IF(B29=0,0,DATEDIF(B29,C29,"m")*0.2)</f>
        <v>6.4</v>
      </c>
      <c r="E29" s="25"/>
      <c r="F29" s="25">
        <v>3</v>
      </c>
      <c r="G29" s="17">
        <v>0.2</v>
      </c>
      <c r="H29" s="25"/>
      <c r="I29" s="26"/>
      <c r="J29" s="27">
        <f>D29+E29+F29+((D29+E29+F29)*G29)+((D29+E29+F29+H29)*I29)+H29</f>
        <v>11.280000000000001</v>
      </c>
      <c r="K29" s="35">
        <v>19</v>
      </c>
    </row>
    <row r="30" spans="1:11" ht="15.75" thickBot="1">
      <c r="K30" s="35"/>
    </row>
    <row r="31" spans="1:11" ht="15.75" thickBot="1">
      <c r="A31" s="91" t="s">
        <v>11</v>
      </c>
      <c r="B31" s="92"/>
      <c r="C31" s="92"/>
      <c r="D31" s="92"/>
      <c r="E31" s="92"/>
      <c r="F31" s="92"/>
      <c r="G31" s="92"/>
      <c r="H31" s="92"/>
      <c r="I31" s="93"/>
      <c r="J31" s="7"/>
      <c r="K31" s="37"/>
    </row>
    <row r="32" spans="1:11" ht="15.75" thickTop="1">
      <c r="A32" s="34" t="s">
        <v>0</v>
      </c>
      <c r="B32" s="88" t="s">
        <v>12</v>
      </c>
      <c r="C32" s="89"/>
      <c r="D32" s="89"/>
      <c r="E32" s="89"/>
      <c r="F32" s="89"/>
      <c r="G32" s="89"/>
      <c r="H32" s="89"/>
      <c r="I32" s="90"/>
      <c r="J32" s="7"/>
      <c r="K32" s="37"/>
    </row>
    <row r="33" spans="1:11">
      <c r="A33" s="22" t="s">
        <v>187</v>
      </c>
      <c r="B33" s="85" t="s">
        <v>163</v>
      </c>
      <c r="C33" s="86"/>
      <c r="D33" s="86"/>
      <c r="E33" s="86"/>
      <c r="F33" s="86"/>
      <c r="G33" s="86"/>
      <c r="H33" s="86"/>
      <c r="I33" s="87"/>
      <c r="J33" s="7"/>
      <c r="K33" s="37"/>
    </row>
    <row r="34" spans="1:11">
      <c r="A34" s="22" t="s">
        <v>189</v>
      </c>
      <c r="B34" s="85" t="s">
        <v>207</v>
      </c>
      <c r="C34" s="86"/>
      <c r="D34" s="86"/>
      <c r="E34" s="86"/>
      <c r="F34" s="86"/>
      <c r="G34" s="86"/>
      <c r="H34" s="86"/>
      <c r="I34" s="87"/>
      <c r="J34" s="7"/>
      <c r="K34" s="37"/>
    </row>
    <row r="35" spans="1:11">
      <c r="A35" s="22" t="s">
        <v>64</v>
      </c>
      <c r="B35" s="85" t="s">
        <v>207</v>
      </c>
      <c r="C35" s="86"/>
      <c r="D35" s="86"/>
      <c r="E35" s="86"/>
      <c r="F35" s="86"/>
      <c r="G35" s="86"/>
      <c r="H35" s="86"/>
      <c r="I35" s="87"/>
      <c r="J35" s="7"/>
      <c r="K35" s="37"/>
    </row>
    <row r="36" spans="1:11" s="7" customFormat="1">
      <c r="A36" s="22" t="s">
        <v>63</v>
      </c>
      <c r="B36" s="85" t="s">
        <v>207</v>
      </c>
      <c r="C36" s="86"/>
      <c r="D36" s="86"/>
      <c r="E36" s="86"/>
      <c r="F36" s="86"/>
      <c r="G36" s="86"/>
      <c r="H36" s="86"/>
      <c r="I36" s="87"/>
      <c r="K36" s="37"/>
    </row>
    <row r="37" spans="1:11" s="7" customFormat="1">
      <c r="A37" s="6"/>
      <c r="B37" s="6"/>
      <c r="C37" s="6"/>
      <c r="D37" s="6"/>
      <c r="G37" s="8"/>
      <c r="I37" s="9"/>
      <c r="K37" s="37"/>
    </row>
    <row r="38" spans="1:11" s="7" customFormat="1">
      <c r="A38" s="6"/>
      <c r="B38" s="6"/>
      <c r="C38" s="6"/>
      <c r="D38" s="6"/>
      <c r="G38" s="8"/>
      <c r="I38" s="9"/>
      <c r="K38" s="37"/>
    </row>
    <row r="39" spans="1:11" s="7" customForma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s="7" customFormat="1">
      <c r="A40" s="6"/>
      <c r="B40" s="6"/>
      <c r="C40" s="6"/>
      <c r="D40" s="6"/>
      <c r="G40" s="8"/>
      <c r="I40" s="9"/>
      <c r="K40" s="37"/>
    </row>
    <row r="41" spans="1:11" s="7" customFormat="1">
      <c r="A41" s="6"/>
      <c r="B41" s="6"/>
      <c r="C41" s="6"/>
      <c r="D41" s="6"/>
      <c r="G41" s="8"/>
      <c r="I41" s="9"/>
      <c r="K41" s="37"/>
    </row>
    <row r="42" spans="1:11" s="7" customFormat="1">
      <c r="A42" s="6"/>
      <c r="B42" s="6"/>
      <c r="C42" s="6"/>
      <c r="D42" s="6"/>
      <c r="G42" s="50"/>
      <c r="H42" s="50"/>
      <c r="I42" s="50"/>
      <c r="K42" s="37"/>
    </row>
    <row r="43" spans="1:11" s="7" customFormat="1">
      <c r="A43" s="6"/>
      <c r="B43" s="6"/>
      <c r="C43" s="6"/>
      <c r="D43" s="6"/>
      <c r="G43" s="50"/>
      <c r="H43" s="50"/>
      <c r="I43" s="50"/>
      <c r="K43" s="37"/>
    </row>
    <row r="44" spans="1:11" s="7" customFormat="1">
      <c r="A44" s="6"/>
      <c r="B44" s="6"/>
      <c r="C44" s="6"/>
      <c r="D44" s="6"/>
      <c r="G44" s="50"/>
      <c r="H44" s="50"/>
      <c r="I44" s="50"/>
      <c r="K44" s="37"/>
    </row>
    <row r="45" spans="1:11" s="7" customFormat="1">
      <c r="A45" s="6"/>
      <c r="B45" s="6"/>
      <c r="C45" s="6"/>
      <c r="D45" s="6"/>
      <c r="G45" s="50"/>
      <c r="H45" s="50"/>
      <c r="I45" s="50"/>
      <c r="K45" s="37"/>
    </row>
    <row r="46" spans="1:11" s="7" customFormat="1">
      <c r="A46" s="6"/>
      <c r="B46" s="6"/>
      <c r="C46" s="6"/>
      <c r="D46" s="6"/>
      <c r="G46" s="8"/>
      <c r="I46" s="9"/>
      <c r="K46" s="37"/>
    </row>
    <row r="47" spans="1:11" s="7" customFormat="1">
      <c r="A47" s="6"/>
      <c r="B47" s="6"/>
      <c r="C47" s="6"/>
      <c r="D47" s="6"/>
      <c r="G47" s="8"/>
      <c r="I47" s="9"/>
      <c r="K47" s="37"/>
    </row>
    <row r="48" spans="1:11" s="7" customFormat="1">
      <c r="A48" s="6"/>
      <c r="B48" s="6"/>
      <c r="C48" s="6"/>
      <c r="D48" s="6"/>
      <c r="G48" s="8"/>
      <c r="I48" s="9"/>
      <c r="K48" s="37"/>
    </row>
    <row r="49" spans="1:11" s="7" customFormat="1">
      <c r="A49" s="6"/>
      <c r="B49" s="6"/>
      <c r="C49" s="6"/>
      <c r="D49" s="6"/>
      <c r="G49" s="8"/>
      <c r="I49" s="9"/>
      <c r="K49" s="37"/>
    </row>
    <row r="50" spans="1:11" s="7" customFormat="1">
      <c r="A50" s="6"/>
      <c r="B50" s="6"/>
      <c r="C50" s="6"/>
      <c r="D50" s="6"/>
      <c r="G50" s="8"/>
      <c r="I50" s="9"/>
      <c r="K50" s="37"/>
    </row>
    <row r="51" spans="1:11" s="7" customFormat="1">
      <c r="A51" s="6"/>
      <c r="B51" s="6"/>
      <c r="C51" s="6"/>
      <c r="D51" s="6"/>
      <c r="G51" s="8"/>
      <c r="I51" s="9"/>
      <c r="K51" s="37"/>
    </row>
    <row r="52" spans="1:11" s="7" customFormat="1">
      <c r="A52" s="6"/>
      <c r="B52" s="6"/>
      <c r="C52" s="6"/>
      <c r="D52" s="6"/>
      <c r="G52" s="8"/>
      <c r="I52" s="9"/>
      <c r="K52" s="37"/>
    </row>
    <row r="53" spans="1:11" s="7" customFormat="1">
      <c r="A53" s="6"/>
      <c r="B53" s="6"/>
      <c r="C53" s="6"/>
      <c r="D53" s="6"/>
      <c r="G53" s="8"/>
      <c r="I53" s="9"/>
      <c r="K53" s="37"/>
    </row>
    <row r="54" spans="1:11" s="7" customFormat="1">
      <c r="A54" s="6"/>
      <c r="B54" s="6"/>
      <c r="C54" s="6"/>
      <c r="D54" s="6"/>
      <c r="G54" s="8"/>
      <c r="I54" s="9"/>
      <c r="K54" s="37"/>
    </row>
    <row r="55" spans="1:11" s="7" customFormat="1">
      <c r="A55" s="6"/>
      <c r="B55" s="6"/>
      <c r="C55" s="6"/>
      <c r="D55" s="6"/>
      <c r="G55" s="8"/>
      <c r="I55" s="9"/>
      <c r="K55" s="37"/>
    </row>
    <row r="56" spans="1:11" s="7" customFormat="1">
      <c r="A56" s="6"/>
      <c r="B56" s="6"/>
      <c r="C56" s="6"/>
      <c r="D56" s="6"/>
      <c r="G56" s="8"/>
      <c r="I56" s="9"/>
      <c r="K56" s="37"/>
    </row>
    <row r="57" spans="1:11" s="7" customFormat="1">
      <c r="A57" s="6"/>
      <c r="B57" s="6"/>
      <c r="C57" s="6"/>
      <c r="D57" s="6"/>
      <c r="G57" s="8"/>
      <c r="I57" s="9"/>
      <c r="K57" s="37"/>
    </row>
    <row r="58" spans="1:11" s="7" customFormat="1">
      <c r="A58" s="12"/>
      <c r="B58" s="6"/>
      <c r="C58" s="6"/>
      <c r="D58" s="6"/>
      <c r="G58" s="8"/>
      <c r="I58" s="9"/>
      <c r="K58" s="37"/>
    </row>
    <row r="59" spans="1:11" s="7" customFormat="1">
      <c r="A59" s="2"/>
      <c r="B59" s="2"/>
      <c r="C59" s="2"/>
      <c r="D59" s="2"/>
      <c r="E59"/>
      <c r="F59"/>
      <c r="G59" s="5"/>
      <c r="H59"/>
      <c r="I59" s="4"/>
      <c r="J59"/>
      <c r="K59" s="38"/>
    </row>
    <row r="60" spans="1:11" s="7" customFormat="1">
      <c r="A60" s="2"/>
      <c r="B60" s="2"/>
      <c r="C60" s="2"/>
      <c r="D60" s="2"/>
      <c r="E60"/>
      <c r="F60"/>
      <c r="G60" s="5"/>
      <c r="H60"/>
      <c r="I60" s="4"/>
      <c r="J60"/>
      <c r="K60" s="38"/>
    </row>
    <row r="61" spans="1:11" s="7" customFormat="1">
      <c r="A61" s="2"/>
      <c r="B61" s="2"/>
      <c r="C61" s="2"/>
      <c r="D61" s="2"/>
      <c r="E61"/>
      <c r="F61"/>
      <c r="G61" s="5"/>
      <c r="H61"/>
      <c r="I61" s="4"/>
      <c r="J61"/>
      <c r="K61" s="38"/>
    </row>
    <row r="62" spans="1:11" s="7" customFormat="1">
      <c r="A62" s="2"/>
      <c r="B62" s="2"/>
      <c r="C62" s="2"/>
      <c r="D62" s="2"/>
      <c r="E62"/>
      <c r="F62"/>
      <c r="G62" s="5"/>
      <c r="H62"/>
      <c r="I62" s="4"/>
      <c r="J62"/>
      <c r="K62" s="38"/>
    </row>
    <row r="63" spans="1:11" s="7" customFormat="1">
      <c r="A63" s="2"/>
      <c r="B63" s="2"/>
      <c r="C63" s="2"/>
      <c r="D63" s="2"/>
      <c r="E63"/>
      <c r="F63"/>
      <c r="G63" s="5"/>
      <c r="H63"/>
      <c r="I63" s="4"/>
      <c r="J63"/>
      <c r="K63" s="38"/>
    </row>
  </sheetData>
  <sheetProtection selectLockedCells="1"/>
  <protectedRanges>
    <protectedRange sqref="A11 A33:A36 A13:A28 A29" name="Range1_2"/>
  </protectedRanges>
  <mergeCells count="23">
    <mergeCell ref="G9:G10"/>
    <mergeCell ref="K9:K10"/>
    <mergeCell ref="B34:I34"/>
    <mergeCell ref="E1:L1"/>
    <mergeCell ref="B5:G5"/>
    <mergeCell ref="B7:J7"/>
    <mergeCell ref="J9:J10"/>
    <mergeCell ref="G45:I45"/>
    <mergeCell ref="G42:I42"/>
    <mergeCell ref="G43:I43"/>
    <mergeCell ref="G44:I44"/>
    <mergeCell ref="I9:I10"/>
    <mergeCell ref="H9:H10"/>
    <mergeCell ref="A39:K39"/>
    <mergeCell ref="B36:I36"/>
    <mergeCell ref="B35:I35"/>
    <mergeCell ref="B33:I33"/>
    <mergeCell ref="B32:I32"/>
    <mergeCell ref="A31:I31"/>
    <mergeCell ref="A9:A10"/>
    <mergeCell ref="B9:D9"/>
    <mergeCell ref="E9:E10"/>
    <mergeCell ref="F9:F10"/>
  </mergeCells>
  <conditionalFormatting sqref="H11:H29">
    <cfRule type="cellIs" dxfId="25" priority="70" operator="between">
      <formula>5.1</formula>
      <formula>100</formula>
    </cfRule>
    <cfRule type="cellIs" dxfId="24" priority="78" operator="between">
      <formula>0.1</formula>
      <formula>3.9</formula>
    </cfRule>
  </conditionalFormatting>
  <conditionalFormatting sqref="G11:G29">
    <cfRule type="cellIs" dxfId="23" priority="71" operator="between">
      <formula>0.26</formula>
      <formula>0.29</formula>
    </cfRule>
    <cfRule type="cellIs" dxfId="22" priority="76" operator="between">
      <formula>0.301</formula>
      <formula>10</formula>
    </cfRule>
    <cfRule type="cellIs" dxfId="21" priority="77" operator="between">
      <formula>0.01</formula>
      <formula>0.18</formula>
    </cfRule>
  </conditionalFormatting>
  <conditionalFormatting sqref="F11:F29">
    <cfRule type="cellIs" dxfId="20" priority="72" operator="between">
      <formula>3.1</formula>
      <formula>100</formula>
    </cfRule>
    <cfRule type="cellIs" dxfId="19" priority="75" operator="between">
      <formula>0.1</formula>
      <formula>1.4</formula>
    </cfRule>
  </conditionalFormatting>
  <conditionalFormatting sqref="E11:E29">
    <cfRule type="cellIs" dxfId="18" priority="66" operator="between">
      <formula>1.1</formula>
      <formula>1.9</formula>
    </cfRule>
    <cfRule type="cellIs" dxfId="17" priority="73" operator="between">
      <formula>0.1</formula>
      <formula>0.9</formula>
    </cfRule>
    <cfRule type="cellIs" dxfId="16" priority="74" operator="between">
      <formula>2.1</formula>
      <formula>100</formula>
    </cfRule>
  </conditionalFormatting>
  <conditionalFormatting sqref="I11:I29">
    <cfRule type="cellIs" dxfId="15" priority="67" operator="between">
      <formula>0.11</formula>
      <formula>100</formula>
    </cfRule>
    <cfRule type="cellIs" dxfId="14" priority="68" operator="between">
      <formula>0.09</formula>
      <formula>0.099</formula>
    </cfRule>
    <cfRule type="cellIs" dxfId="13" priority="69" operator="between">
      <formula>0.01</formula>
      <formula>0.07</formula>
    </cfRule>
  </conditionalFormatting>
  <dataValidations count="1">
    <dataValidation type="whole" errorStyle="information" allowBlank="1" showInputMessage="1" errorTitle="Pogrešno" error="Pogrešno unesen procenat" sqref="I11:I29">
      <formula1>8</formula1>
      <formula2>10</formula2>
    </dataValidation>
  </dataValidations>
  <pageMargins left="0.98425196850393704" right="0.98425196850393704" top="0.19685039370078741" bottom="0.39370078740157483" header="0.51181102362204722" footer="0.51181102362204722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showGridLines="0" workbookViewId="0">
      <selection activeCell="E11" sqref="E11"/>
    </sheetView>
  </sheetViews>
  <sheetFormatPr defaultRowHeight="15"/>
  <cols>
    <col min="1" max="1" width="30.140625" style="2" customWidth="1"/>
    <col min="2" max="2" width="10.42578125" style="2" customWidth="1"/>
    <col min="3" max="3" width="10.7109375" style="2" bestFit="1" customWidth="1"/>
    <col min="4" max="4" width="6.28515625" style="2" hidden="1" customWidth="1"/>
    <col min="5" max="5" width="6.140625" customWidth="1"/>
    <col min="6" max="6" width="5.7109375" customWidth="1"/>
    <col min="7" max="7" width="9.42578125" style="5" customWidth="1"/>
    <col min="9" max="9" width="7.7109375" style="4" customWidth="1"/>
    <col min="10" max="10" width="8.28515625" customWidth="1"/>
    <col min="11" max="11" width="4.42578125" style="38" customWidth="1"/>
  </cols>
  <sheetData>
    <row r="1" spans="1:12">
      <c r="E1" s="63" t="s">
        <v>13</v>
      </c>
      <c r="F1" s="63"/>
      <c r="G1" s="63"/>
      <c r="H1" s="63"/>
      <c r="I1" s="63"/>
      <c r="J1" s="63"/>
      <c r="K1" s="63"/>
      <c r="L1" s="63"/>
    </row>
    <row r="2" spans="1:12" ht="18.75">
      <c r="A2" s="18" t="s">
        <v>16</v>
      </c>
      <c r="B2" s="6"/>
      <c r="C2" s="6"/>
      <c r="D2" s="6"/>
      <c r="E2" s="7"/>
      <c r="F2" s="7"/>
      <c r="G2" s="8"/>
      <c r="H2" s="7"/>
      <c r="I2" s="9"/>
      <c r="J2" s="7"/>
      <c r="K2" s="37"/>
    </row>
    <row r="3" spans="1:12">
      <c r="A3" s="14"/>
      <c r="B3" s="6"/>
      <c r="C3" s="6"/>
      <c r="D3" s="6"/>
      <c r="E3" s="7"/>
      <c r="F3" s="7"/>
      <c r="G3" s="8"/>
      <c r="H3" s="7"/>
      <c r="I3" s="9"/>
      <c r="J3" s="7"/>
      <c r="K3" s="37"/>
    </row>
    <row r="4" spans="1:12">
      <c r="A4" s="6" t="s">
        <v>204</v>
      </c>
      <c r="B4" s="6"/>
      <c r="C4" s="6"/>
      <c r="D4" s="6"/>
      <c r="E4" s="7"/>
      <c r="F4" s="7"/>
      <c r="G4" s="8"/>
      <c r="H4" s="7"/>
      <c r="I4" s="9"/>
      <c r="J4" s="7"/>
      <c r="K4" s="37"/>
    </row>
    <row r="5" spans="1:12">
      <c r="A5" s="39" t="s">
        <v>211</v>
      </c>
      <c r="B5" s="74" t="s">
        <v>197</v>
      </c>
      <c r="C5" s="74"/>
      <c r="D5" s="74"/>
      <c r="E5" s="74"/>
      <c r="F5" s="74"/>
      <c r="G5" s="74"/>
      <c r="H5" s="7"/>
      <c r="I5" s="9"/>
      <c r="J5" s="7"/>
      <c r="K5" s="37"/>
    </row>
    <row r="6" spans="1:12">
      <c r="A6" s="11"/>
      <c r="B6" s="6"/>
      <c r="C6" s="6"/>
      <c r="D6" s="6"/>
      <c r="E6" s="7"/>
      <c r="F6" s="7"/>
      <c r="G6" s="8"/>
      <c r="H6" s="7"/>
      <c r="I6" s="9"/>
      <c r="J6" s="7"/>
      <c r="K6" s="37"/>
    </row>
    <row r="7" spans="1:12">
      <c r="A7" s="6"/>
      <c r="B7" s="74"/>
      <c r="C7" s="74"/>
      <c r="D7" s="74"/>
      <c r="E7" s="74"/>
      <c r="F7" s="74"/>
      <c r="G7" s="74"/>
      <c r="H7" s="74"/>
      <c r="I7" s="74"/>
      <c r="J7" s="74"/>
      <c r="K7" s="13"/>
    </row>
    <row r="8" spans="1:12" ht="12" customHeight="1" thickBot="1">
      <c r="B8" s="3"/>
      <c r="C8" s="3"/>
      <c r="D8" s="3"/>
      <c r="E8" s="1"/>
      <c r="F8" s="1"/>
    </row>
    <row r="9" spans="1:12" ht="42.75" customHeight="1">
      <c r="A9" s="64" t="s">
        <v>0</v>
      </c>
      <c r="B9" s="54" t="s">
        <v>1</v>
      </c>
      <c r="C9" s="54"/>
      <c r="D9" s="54"/>
      <c r="E9" s="66" t="s">
        <v>3</v>
      </c>
      <c r="F9" s="58" t="s">
        <v>4</v>
      </c>
      <c r="G9" s="70" t="s">
        <v>10</v>
      </c>
      <c r="H9" s="66" t="s">
        <v>5</v>
      </c>
      <c r="I9" s="66" t="s">
        <v>9</v>
      </c>
      <c r="J9" s="75" t="s">
        <v>6</v>
      </c>
      <c r="K9" s="77" t="s">
        <v>7</v>
      </c>
    </row>
    <row r="10" spans="1:12" ht="39.75" customHeight="1">
      <c r="A10" s="65"/>
      <c r="B10" s="20" t="s">
        <v>176</v>
      </c>
      <c r="C10" s="20" t="s">
        <v>14</v>
      </c>
      <c r="D10" s="40" t="s">
        <v>2</v>
      </c>
      <c r="E10" s="67"/>
      <c r="F10" s="59"/>
      <c r="G10" s="71"/>
      <c r="H10" s="67"/>
      <c r="I10" s="67"/>
      <c r="J10" s="76"/>
      <c r="K10" s="78"/>
    </row>
    <row r="11" spans="1:12" ht="15.75" customHeight="1">
      <c r="A11" s="22" t="s">
        <v>169</v>
      </c>
      <c r="B11" s="15">
        <v>38994</v>
      </c>
      <c r="C11" s="23">
        <v>44039</v>
      </c>
      <c r="D11" s="24">
        <f t="shared" ref="D11:D13" si="0">IF(B11=0,0,DATEDIF(B11,C11,"m")*0.2)</f>
        <v>33</v>
      </c>
      <c r="E11" s="25"/>
      <c r="F11" s="25">
        <v>2.4</v>
      </c>
      <c r="G11" s="17">
        <v>0.19</v>
      </c>
      <c r="H11" s="25"/>
      <c r="I11" s="26"/>
      <c r="J11" s="27">
        <f t="shared" ref="J11:J13" si="1">D11+E11+F11+((D11+E11+F11)*G11)+((D11+E11+F11+H11)*I11)+H11</f>
        <v>42.125999999999998</v>
      </c>
      <c r="K11" s="35">
        <v>1</v>
      </c>
    </row>
    <row r="12" spans="1:12" ht="15.75" customHeight="1">
      <c r="A12" s="22" t="s">
        <v>125</v>
      </c>
      <c r="B12" s="15">
        <v>39350</v>
      </c>
      <c r="C12" s="23">
        <v>44039</v>
      </c>
      <c r="D12" s="24">
        <f t="shared" si="0"/>
        <v>30.8</v>
      </c>
      <c r="E12" s="25"/>
      <c r="F12" s="25">
        <v>3</v>
      </c>
      <c r="G12" s="17">
        <v>0.2</v>
      </c>
      <c r="H12" s="25"/>
      <c r="I12" s="26"/>
      <c r="J12" s="27">
        <f t="shared" si="1"/>
        <v>40.559999999999995</v>
      </c>
      <c r="K12" s="35">
        <v>2</v>
      </c>
    </row>
    <row r="13" spans="1:12" ht="15.75" customHeight="1">
      <c r="A13" s="22" t="s">
        <v>47</v>
      </c>
      <c r="B13" s="15">
        <v>39340</v>
      </c>
      <c r="C13" s="23">
        <v>44039</v>
      </c>
      <c r="D13" s="24">
        <f t="shared" si="0"/>
        <v>30.8</v>
      </c>
      <c r="E13" s="25"/>
      <c r="F13" s="25">
        <v>3</v>
      </c>
      <c r="G13" s="17">
        <v>0.2</v>
      </c>
      <c r="H13" s="25"/>
      <c r="I13" s="26"/>
      <c r="J13" s="27">
        <f t="shared" si="1"/>
        <v>40.559999999999995</v>
      </c>
      <c r="K13" s="35">
        <v>3</v>
      </c>
    </row>
    <row r="14" spans="1:12" ht="15.75" customHeight="1">
      <c r="A14" s="22" t="s">
        <v>48</v>
      </c>
      <c r="B14" s="15">
        <v>38506</v>
      </c>
      <c r="C14" s="23">
        <v>44039</v>
      </c>
      <c r="D14" s="24">
        <f t="shared" ref="D14:D24" si="2">IF(B14=0,0,DATEDIF(B14,C14,"m")*0.2)</f>
        <v>36.200000000000003</v>
      </c>
      <c r="E14" s="25"/>
      <c r="F14" s="25">
        <v>3</v>
      </c>
      <c r="G14" s="17"/>
      <c r="H14" s="25"/>
      <c r="I14" s="26"/>
      <c r="J14" s="27">
        <f t="shared" ref="J14:J24" si="3">D14+E14+F14+((D14+E14+F14)*G14)+((D14+E14+F14+H14)*I14)+H14</f>
        <v>39.200000000000003</v>
      </c>
      <c r="K14" s="35">
        <v>4</v>
      </c>
    </row>
    <row r="15" spans="1:12" ht="15.75" customHeight="1">
      <c r="A15" s="22" t="s">
        <v>44</v>
      </c>
      <c r="B15" s="15">
        <v>39520</v>
      </c>
      <c r="C15" s="23">
        <v>44039</v>
      </c>
      <c r="D15" s="24">
        <f>IF(B15=0,0,DATEDIF(B15,C15,"m")*0.2)</f>
        <v>29.6</v>
      </c>
      <c r="E15" s="25"/>
      <c r="F15" s="25">
        <v>2.7</v>
      </c>
      <c r="G15" s="17">
        <v>0.2</v>
      </c>
      <c r="H15" s="25"/>
      <c r="I15" s="26"/>
      <c r="J15" s="27">
        <f>D15+E15+F15+((D15+E15+F15)*G15)+((D15+E15+F15+H15)*I15)+H15</f>
        <v>38.760000000000005</v>
      </c>
      <c r="K15" s="35">
        <v>5</v>
      </c>
    </row>
    <row r="16" spans="1:12" ht="15.75" customHeight="1">
      <c r="A16" s="22" t="s">
        <v>168</v>
      </c>
      <c r="B16" s="15">
        <v>38831</v>
      </c>
      <c r="C16" s="23">
        <v>44039</v>
      </c>
      <c r="D16" s="24">
        <f>IF(B16=0,0,DATEDIF(B16,C16,"m")*0.2)</f>
        <v>34.200000000000003</v>
      </c>
      <c r="E16" s="25"/>
      <c r="F16" s="25">
        <v>3</v>
      </c>
      <c r="G16" s="17"/>
      <c r="H16" s="25"/>
      <c r="I16" s="26"/>
      <c r="J16" s="27">
        <f>D16+E16+F16+((D16+E16+F16)*G16)+((D16+E16+F16+H16)*I16)+H16</f>
        <v>37.200000000000003</v>
      </c>
      <c r="K16" s="35">
        <v>6</v>
      </c>
    </row>
    <row r="17" spans="1:11" ht="15.75" customHeight="1">
      <c r="A17" s="22" t="s">
        <v>43</v>
      </c>
      <c r="B17" s="15">
        <v>39406</v>
      </c>
      <c r="C17" s="23">
        <v>44039</v>
      </c>
      <c r="D17" s="24">
        <f t="shared" si="2"/>
        <v>30.400000000000002</v>
      </c>
      <c r="E17" s="25"/>
      <c r="F17" s="25">
        <v>3</v>
      </c>
      <c r="G17" s="17"/>
      <c r="H17" s="25"/>
      <c r="I17" s="26"/>
      <c r="J17" s="27">
        <f t="shared" si="3"/>
        <v>33.400000000000006</v>
      </c>
      <c r="K17" s="35">
        <v>7</v>
      </c>
    </row>
    <row r="18" spans="1:11" ht="15.75" customHeight="1">
      <c r="A18" s="22" t="s">
        <v>171</v>
      </c>
      <c r="B18" s="15">
        <v>39723</v>
      </c>
      <c r="C18" s="23">
        <v>44039</v>
      </c>
      <c r="D18" s="24">
        <f t="shared" si="2"/>
        <v>28.200000000000003</v>
      </c>
      <c r="E18" s="25"/>
      <c r="F18" s="25">
        <v>3</v>
      </c>
      <c r="G18" s="17"/>
      <c r="H18" s="25"/>
      <c r="I18" s="26"/>
      <c r="J18" s="27">
        <f t="shared" si="3"/>
        <v>31.200000000000003</v>
      </c>
      <c r="K18" s="35">
        <v>8</v>
      </c>
    </row>
    <row r="19" spans="1:11" ht="15.75" customHeight="1">
      <c r="A19" s="22" t="s">
        <v>41</v>
      </c>
      <c r="B19" s="15">
        <v>40656</v>
      </c>
      <c r="C19" s="23">
        <v>44039</v>
      </c>
      <c r="D19" s="24">
        <f t="shared" si="2"/>
        <v>22.200000000000003</v>
      </c>
      <c r="E19" s="25"/>
      <c r="F19" s="25">
        <v>3</v>
      </c>
      <c r="G19" s="17">
        <v>0.19</v>
      </c>
      <c r="H19" s="25"/>
      <c r="I19" s="26"/>
      <c r="J19" s="27">
        <f t="shared" si="3"/>
        <v>29.988000000000003</v>
      </c>
      <c r="K19" s="35">
        <v>9</v>
      </c>
    </row>
    <row r="20" spans="1:11" ht="15.75" customHeight="1">
      <c r="A20" s="22" t="s">
        <v>42</v>
      </c>
      <c r="B20" s="15">
        <v>40780</v>
      </c>
      <c r="C20" s="23">
        <v>44039</v>
      </c>
      <c r="D20" s="24">
        <f t="shared" si="2"/>
        <v>21.400000000000002</v>
      </c>
      <c r="E20" s="25"/>
      <c r="F20" s="25">
        <v>3</v>
      </c>
      <c r="G20" s="17">
        <v>0.19</v>
      </c>
      <c r="H20" s="25"/>
      <c r="I20" s="26"/>
      <c r="J20" s="27">
        <f t="shared" si="3"/>
        <v>29.036000000000001</v>
      </c>
      <c r="K20" s="35">
        <v>10</v>
      </c>
    </row>
    <row r="21" spans="1:11" ht="15.75" customHeight="1">
      <c r="A21" s="22" t="s">
        <v>40</v>
      </c>
      <c r="B21" s="15">
        <v>40170</v>
      </c>
      <c r="C21" s="23">
        <v>44039</v>
      </c>
      <c r="D21" s="24">
        <f t="shared" si="2"/>
        <v>25.400000000000002</v>
      </c>
      <c r="E21" s="25"/>
      <c r="F21" s="25">
        <v>3</v>
      </c>
      <c r="G21" s="17"/>
      <c r="H21" s="25"/>
      <c r="I21" s="26"/>
      <c r="J21" s="27">
        <f t="shared" si="3"/>
        <v>28.400000000000002</v>
      </c>
      <c r="K21" s="35">
        <v>11</v>
      </c>
    </row>
    <row r="22" spans="1:11" ht="15.75" customHeight="1">
      <c r="A22" s="22" t="s">
        <v>55</v>
      </c>
      <c r="B22" s="15">
        <v>41523</v>
      </c>
      <c r="C22" s="23">
        <v>44039</v>
      </c>
      <c r="D22" s="24">
        <f>IF(B22=0,0,DATEDIF(B22,C22,"m")*0.2)</f>
        <v>16.400000000000002</v>
      </c>
      <c r="E22" s="25"/>
      <c r="F22" s="25">
        <v>3</v>
      </c>
      <c r="G22" s="17"/>
      <c r="H22" s="25"/>
      <c r="I22" s="26"/>
      <c r="J22" s="27">
        <f>D22+E22+F22+((D22+E22+F22)*G22)+((D22+E22+F22+H22)*I22)+H22</f>
        <v>19.400000000000002</v>
      </c>
      <c r="K22" s="35">
        <v>12</v>
      </c>
    </row>
    <row r="23" spans="1:11" ht="15.75" customHeight="1">
      <c r="A23" s="22" t="s">
        <v>170</v>
      </c>
      <c r="B23" s="15">
        <v>41842</v>
      </c>
      <c r="C23" s="23">
        <v>44039</v>
      </c>
      <c r="D23" s="24">
        <f t="shared" ref="D23" si="4">IF(B23=0,0,DATEDIF(B23,C23,"m")*0.2)</f>
        <v>14.4</v>
      </c>
      <c r="E23" s="25"/>
      <c r="F23" s="25">
        <v>3</v>
      </c>
      <c r="G23" s="17"/>
      <c r="H23" s="25"/>
      <c r="I23" s="26"/>
      <c r="J23" s="27">
        <f t="shared" ref="J23" si="5">D23+E23+F23+((D23+E23+F23)*G23)+((D23+E23+F23+H23)*I23)+H23</f>
        <v>17.399999999999999</v>
      </c>
      <c r="K23" s="35">
        <v>13</v>
      </c>
    </row>
    <row r="24" spans="1:11">
      <c r="A24" s="22" t="s">
        <v>46</v>
      </c>
      <c r="B24" s="15">
        <v>42639</v>
      </c>
      <c r="C24" s="23">
        <v>44039</v>
      </c>
      <c r="D24" s="24">
        <f t="shared" si="2"/>
        <v>9.2000000000000011</v>
      </c>
      <c r="E24" s="25"/>
      <c r="F24" s="25"/>
      <c r="G24" s="17">
        <v>0.19</v>
      </c>
      <c r="H24" s="25"/>
      <c r="I24" s="26"/>
      <c r="J24" s="27">
        <f t="shared" si="3"/>
        <v>10.948</v>
      </c>
      <c r="K24" s="35">
        <v>14</v>
      </c>
    </row>
    <row r="25" spans="1:11" ht="15.75" thickBot="1">
      <c r="K25" s="35"/>
    </row>
    <row r="26" spans="1:11" ht="15.75" thickBot="1">
      <c r="A26" s="79" t="s">
        <v>11</v>
      </c>
      <c r="B26" s="79"/>
      <c r="C26" s="79"/>
      <c r="D26" s="79"/>
      <c r="E26" s="79"/>
      <c r="F26" s="79"/>
      <c r="G26" s="79"/>
      <c r="H26" s="79"/>
      <c r="I26" s="80"/>
      <c r="J26" s="7"/>
      <c r="K26" s="37"/>
    </row>
    <row r="27" spans="1:11" ht="15.75" thickTop="1">
      <c r="A27" s="34" t="s">
        <v>0</v>
      </c>
      <c r="B27" s="81" t="s">
        <v>12</v>
      </c>
      <c r="C27" s="81"/>
      <c r="D27" s="81"/>
      <c r="E27" s="81"/>
      <c r="F27" s="81"/>
      <c r="G27" s="81"/>
      <c r="H27" s="81"/>
      <c r="I27" s="82"/>
      <c r="J27" s="7"/>
      <c r="K27" s="37"/>
    </row>
    <row r="28" spans="1:11">
      <c r="A28" s="22" t="s">
        <v>172</v>
      </c>
      <c r="B28" s="51" t="s">
        <v>173</v>
      </c>
      <c r="C28" s="52"/>
      <c r="D28" s="52"/>
      <c r="E28" s="52"/>
      <c r="F28" s="52"/>
      <c r="G28" s="52"/>
      <c r="H28" s="52"/>
      <c r="I28" s="53"/>
      <c r="J28" s="7"/>
      <c r="K28" s="37"/>
    </row>
    <row r="29" spans="1:11">
      <c r="A29" s="22" t="s">
        <v>174</v>
      </c>
      <c r="B29" s="51" t="s">
        <v>175</v>
      </c>
      <c r="C29" s="52"/>
      <c r="D29" s="52"/>
      <c r="E29" s="52"/>
      <c r="F29" s="52"/>
      <c r="G29" s="52"/>
      <c r="H29" s="52"/>
      <c r="I29" s="53"/>
      <c r="J29" s="7"/>
      <c r="K29" s="37"/>
    </row>
    <row r="30" spans="1:11">
      <c r="A30" s="22" t="s">
        <v>39</v>
      </c>
      <c r="B30" s="85" t="s">
        <v>205</v>
      </c>
      <c r="C30" s="86"/>
      <c r="D30" s="86"/>
      <c r="E30" s="86"/>
      <c r="F30" s="86"/>
      <c r="G30" s="86"/>
      <c r="H30" s="86"/>
      <c r="I30" s="87"/>
      <c r="J30" s="7"/>
      <c r="K30" s="37"/>
    </row>
    <row r="31" spans="1:11">
      <c r="A31" s="7"/>
      <c r="B31" s="37"/>
      <c r="C31"/>
      <c r="D31"/>
      <c r="G31"/>
      <c r="I31"/>
      <c r="K31"/>
    </row>
    <row r="32" spans="1:11">
      <c r="A32" s="7"/>
      <c r="B32" s="37"/>
      <c r="C32"/>
      <c r="D32"/>
      <c r="G32"/>
      <c r="I32"/>
      <c r="K32"/>
    </row>
    <row r="33" spans="1:11" s="7" customFormat="1">
      <c r="A33" s="6"/>
      <c r="B33" s="6"/>
      <c r="C33" s="6"/>
      <c r="D33" s="6"/>
      <c r="G33" s="8"/>
      <c r="I33" s="9"/>
      <c r="K33" s="37"/>
    </row>
    <row r="34" spans="1:11" s="7" customFormat="1">
      <c r="A34" s="6"/>
      <c r="B34" s="6"/>
      <c r="C34" s="6"/>
      <c r="H34" s="9"/>
      <c r="J34" s="37"/>
    </row>
    <row r="35" spans="1:11" s="7" customFormat="1">
      <c r="A35" s="6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s="7" customFormat="1">
      <c r="A36" s="49"/>
      <c r="B36" s="6"/>
      <c r="C36" s="6"/>
      <c r="D36" s="6"/>
      <c r="G36" s="8"/>
      <c r="I36" s="9"/>
      <c r="K36" s="37"/>
    </row>
    <row r="37" spans="1:11" s="7" customFormat="1">
      <c r="A37" s="6"/>
      <c r="B37" s="6"/>
      <c r="C37" s="6"/>
      <c r="D37" s="6"/>
      <c r="G37" s="8"/>
      <c r="I37" s="9"/>
      <c r="K37" s="37"/>
    </row>
    <row r="38" spans="1:11" s="7" customFormat="1">
      <c r="A38" s="6"/>
      <c r="B38" s="6"/>
      <c r="C38" s="6"/>
      <c r="D38" s="6"/>
      <c r="G38" s="50"/>
      <c r="H38" s="50"/>
      <c r="I38" s="50"/>
      <c r="K38" s="37"/>
    </row>
    <row r="39" spans="1:11" s="7" customFormat="1">
      <c r="A39" s="6"/>
      <c r="B39" s="6"/>
      <c r="C39" s="6"/>
      <c r="D39" s="6"/>
      <c r="G39" s="50"/>
      <c r="H39" s="50"/>
      <c r="I39" s="50"/>
      <c r="K39" s="37"/>
    </row>
    <row r="40" spans="1:11" s="7" customFormat="1">
      <c r="A40" s="6"/>
      <c r="B40" s="6"/>
      <c r="C40" s="6"/>
      <c r="D40" s="6"/>
      <c r="G40" s="50"/>
      <c r="H40" s="50"/>
      <c r="I40" s="50"/>
      <c r="K40" s="37"/>
    </row>
    <row r="41" spans="1:11" s="7" customFormat="1">
      <c r="A41" s="6"/>
      <c r="B41" s="6"/>
      <c r="C41" s="6"/>
      <c r="D41" s="6"/>
      <c r="G41" s="50"/>
      <c r="H41" s="50"/>
      <c r="I41" s="50"/>
      <c r="K41" s="37"/>
    </row>
    <row r="42" spans="1:11" s="7" customFormat="1">
      <c r="A42" s="6"/>
      <c r="B42" s="6"/>
      <c r="C42" s="6"/>
      <c r="D42" s="6"/>
      <c r="G42" s="8"/>
      <c r="I42" s="9"/>
      <c r="K42" s="37"/>
    </row>
    <row r="43" spans="1:11" s="7" customFormat="1">
      <c r="A43" s="6"/>
      <c r="B43" s="6"/>
      <c r="C43" s="6"/>
      <c r="D43" s="6"/>
      <c r="G43" s="8"/>
      <c r="I43" s="9"/>
      <c r="K43" s="37"/>
    </row>
    <row r="44" spans="1:11" s="7" customFormat="1">
      <c r="A44" s="6"/>
      <c r="B44" s="6"/>
      <c r="C44" s="6"/>
      <c r="D44" s="6"/>
      <c r="G44" s="8"/>
      <c r="I44" s="9"/>
      <c r="K44" s="37"/>
    </row>
    <row r="45" spans="1:11" s="7" customFormat="1">
      <c r="A45" s="6"/>
      <c r="B45" s="6"/>
      <c r="C45" s="6"/>
      <c r="D45" s="6"/>
      <c r="G45" s="8"/>
      <c r="I45" s="9"/>
      <c r="K45" s="37"/>
    </row>
    <row r="46" spans="1:11" s="7" customFormat="1">
      <c r="A46" s="6"/>
      <c r="B46" s="6"/>
      <c r="C46" s="6"/>
      <c r="D46" s="6"/>
      <c r="G46" s="8"/>
      <c r="I46" s="9"/>
      <c r="K46" s="37"/>
    </row>
    <row r="47" spans="1:11" s="7" customFormat="1">
      <c r="A47" s="6"/>
      <c r="B47" s="6"/>
      <c r="C47" s="6"/>
      <c r="D47" s="6"/>
      <c r="G47" s="8"/>
      <c r="I47" s="9"/>
      <c r="K47" s="37"/>
    </row>
    <row r="48" spans="1:11" s="7" customFormat="1">
      <c r="A48" s="6"/>
      <c r="B48" s="6"/>
      <c r="C48" s="6"/>
      <c r="D48" s="6"/>
      <c r="G48" s="8"/>
      <c r="I48" s="9"/>
      <c r="K48" s="37"/>
    </row>
    <row r="49" spans="1:11" s="7" customFormat="1">
      <c r="A49" s="6"/>
      <c r="B49" s="6"/>
      <c r="C49" s="6"/>
      <c r="D49" s="6"/>
      <c r="G49" s="8"/>
      <c r="I49" s="9"/>
      <c r="K49" s="37"/>
    </row>
    <row r="50" spans="1:11" s="7" customFormat="1">
      <c r="A50" s="6"/>
      <c r="B50" s="6"/>
      <c r="C50" s="6"/>
      <c r="D50" s="6"/>
      <c r="G50" s="8"/>
      <c r="I50" s="9"/>
      <c r="K50" s="37"/>
    </row>
    <row r="51" spans="1:11" s="7" customFormat="1">
      <c r="A51" s="6"/>
      <c r="B51" s="6"/>
      <c r="C51" s="6"/>
      <c r="D51" s="6"/>
      <c r="G51" s="8"/>
      <c r="I51" s="9"/>
      <c r="K51" s="37"/>
    </row>
    <row r="52" spans="1:11" s="7" customFormat="1">
      <c r="A52" s="6"/>
      <c r="B52" s="6"/>
      <c r="C52" s="6"/>
      <c r="D52" s="6"/>
      <c r="G52" s="8"/>
      <c r="I52" s="9"/>
      <c r="K52" s="37"/>
    </row>
    <row r="53" spans="1:11" s="7" customFormat="1">
      <c r="A53" s="6"/>
      <c r="B53" s="6"/>
      <c r="C53" s="6"/>
      <c r="D53" s="6"/>
      <c r="G53" s="8"/>
      <c r="I53" s="9"/>
      <c r="K53" s="37"/>
    </row>
    <row r="54" spans="1:11" s="7" customFormat="1">
      <c r="A54" s="6"/>
      <c r="B54" s="6"/>
      <c r="C54" s="6"/>
      <c r="D54" s="6"/>
      <c r="G54" s="8"/>
      <c r="I54" s="9"/>
      <c r="K54" s="37"/>
    </row>
    <row r="55" spans="1:11" s="7" customFormat="1">
      <c r="A55" s="12"/>
      <c r="B55" s="2"/>
      <c r="C55" s="2"/>
      <c r="D55" s="2"/>
      <c r="E55"/>
      <c r="F55"/>
      <c r="G55" s="5"/>
      <c r="H55"/>
      <c r="I55" s="4"/>
      <c r="J55"/>
      <c r="K55" s="38"/>
    </row>
    <row r="56" spans="1:11" s="7" customFormat="1">
      <c r="A56" s="2"/>
      <c r="B56" s="2"/>
      <c r="C56" s="2"/>
      <c r="D56" s="2"/>
      <c r="E56"/>
      <c r="F56"/>
      <c r="G56" s="5"/>
      <c r="H56"/>
      <c r="I56" s="4"/>
      <c r="J56"/>
      <c r="K56" s="38"/>
    </row>
    <row r="57" spans="1:11" s="7" customFormat="1">
      <c r="A57" s="2"/>
      <c r="B57" s="2"/>
      <c r="C57" s="2"/>
      <c r="D57" s="2"/>
      <c r="E57"/>
      <c r="F57"/>
      <c r="G57" s="5"/>
      <c r="H57"/>
      <c r="I57" s="4"/>
      <c r="J57"/>
      <c r="K57" s="38"/>
    </row>
    <row r="58" spans="1:11" s="7" customFormat="1">
      <c r="A58" s="2"/>
      <c r="B58" s="2"/>
      <c r="C58" s="2"/>
      <c r="D58" s="2"/>
      <c r="E58"/>
      <c r="F58"/>
      <c r="G58" s="5"/>
      <c r="H58"/>
      <c r="I58" s="4"/>
      <c r="J58"/>
      <c r="K58" s="38"/>
    </row>
    <row r="59" spans="1:11" s="7" customFormat="1">
      <c r="A59" s="2"/>
      <c r="B59" s="2"/>
      <c r="C59" s="2"/>
      <c r="D59" s="2"/>
      <c r="E59"/>
      <c r="F59"/>
      <c r="G59" s="5"/>
      <c r="H59"/>
      <c r="I59" s="4"/>
      <c r="J59"/>
      <c r="K59" s="38"/>
    </row>
    <row r="60" spans="1:11" s="7" customFormat="1">
      <c r="A60" s="2"/>
      <c r="B60" s="2"/>
      <c r="C60" s="2"/>
      <c r="D60" s="2"/>
      <c r="E60"/>
      <c r="F60"/>
      <c r="G60" s="5"/>
      <c r="H60"/>
      <c r="I60" s="4"/>
      <c r="J60"/>
      <c r="K60" s="38"/>
    </row>
    <row r="61" spans="1:11" s="7" customFormat="1">
      <c r="A61" s="2"/>
      <c r="B61" s="2"/>
      <c r="C61" s="2"/>
      <c r="D61" s="2"/>
      <c r="E61"/>
      <c r="F61"/>
      <c r="G61" s="5"/>
      <c r="H61"/>
      <c r="I61" s="4"/>
      <c r="J61"/>
      <c r="K61" s="38"/>
    </row>
  </sheetData>
  <sheetProtection selectLockedCells="1"/>
  <protectedRanges>
    <protectedRange sqref="A16 A28:A30 A11:A15 A17:A23" name="Range1_2"/>
  </protectedRanges>
  <mergeCells count="21">
    <mergeCell ref="B28:I28"/>
    <mergeCell ref="E1:L1"/>
    <mergeCell ref="B5:G5"/>
    <mergeCell ref="B7:J7"/>
    <mergeCell ref="A9:A10"/>
    <mergeCell ref="B9:D9"/>
    <mergeCell ref="E9:E10"/>
    <mergeCell ref="F9:F10"/>
    <mergeCell ref="G9:G10"/>
    <mergeCell ref="H9:H10"/>
    <mergeCell ref="I9:I10"/>
    <mergeCell ref="J9:J10"/>
    <mergeCell ref="K9:K10"/>
    <mergeCell ref="A26:I26"/>
    <mergeCell ref="B27:I27"/>
    <mergeCell ref="G41:I41"/>
    <mergeCell ref="B29:I29"/>
    <mergeCell ref="G38:I38"/>
    <mergeCell ref="G39:I39"/>
    <mergeCell ref="G40:I40"/>
    <mergeCell ref="B30:I30"/>
  </mergeCells>
  <conditionalFormatting sqref="H11:H24">
    <cfRule type="cellIs" dxfId="12" priority="57" operator="between">
      <formula>5.1</formula>
      <formula>100</formula>
    </cfRule>
    <cfRule type="cellIs" dxfId="11" priority="65" operator="between">
      <formula>0.1</formula>
      <formula>3.9</formula>
    </cfRule>
  </conditionalFormatting>
  <conditionalFormatting sqref="G11:G24">
    <cfRule type="cellIs" dxfId="10" priority="58" operator="between">
      <formula>0.26</formula>
      <formula>0.29</formula>
    </cfRule>
    <cfRule type="cellIs" dxfId="9" priority="63" operator="between">
      <formula>0.301</formula>
      <formula>10</formula>
    </cfRule>
    <cfRule type="cellIs" dxfId="8" priority="64" operator="between">
      <formula>0.01</formula>
      <formula>0.18</formula>
    </cfRule>
  </conditionalFormatting>
  <conditionalFormatting sqref="F11:F24">
    <cfRule type="cellIs" dxfId="7" priority="59" operator="between">
      <formula>3.1</formula>
      <formula>100</formula>
    </cfRule>
    <cfRule type="cellIs" dxfId="6" priority="62" operator="between">
      <formula>0.1</formula>
      <formula>1.4</formula>
    </cfRule>
  </conditionalFormatting>
  <conditionalFormatting sqref="E11:E24">
    <cfRule type="cellIs" dxfId="5" priority="53" operator="between">
      <formula>1.1</formula>
      <formula>1.9</formula>
    </cfRule>
    <cfRule type="cellIs" dxfId="4" priority="60" operator="between">
      <formula>0.1</formula>
      <formula>0.9</formula>
    </cfRule>
    <cfRule type="cellIs" dxfId="3" priority="61" operator="between">
      <formula>2.1</formula>
      <formula>100</formula>
    </cfRule>
  </conditionalFormatting>
  <conditionalFormatting sqref="I11:I24">
    <cfRule type="cellIs" dxfId="2" priority="54" operator="between">
      <formula>0.11</formula>
      <formula>100</formula>
    </cfRule>
    <cfRule type="cellIs" dxfId="1" priority="55" operator="between">
      <formula>0.09</formula>
      <formula>0.099</formula>
    </cfRule>
    <cfRule type="cellIs" dxfId="0" priority="56" operator="between">
      <formula>0.01</formula>
      <formula>0.07</formula>
    </cfRule>
  </conditionalFormatting>
  <dataValidations count="1">
    <dataValidation type="whole" errorStyle="information" allowBlank="1" showInputMessage="1" errorTitle="Pogrešno" error="Pogrešno unesen procenat" sqref="I11:I24">
      <formula1>8</formula1>
      <formula2>10</formula2>
    </dataValidation>
  </dataValidations>
  <pageMargins left="0.98425196850393704" right="0.98425196850393704" top="0.19685039370078741" bottom="0.39370078740157483" header="0.51181102362204722" footer="0.51181102362204722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65.1 BHS jezik</vt:lpstr>
      <vt:lpstr>65.2 Matematika</vt:lpstr>
      <vt:lpstr>65.3 Fizika</vt:lpstr>
      <vt:lpstr>65.4 Engleski jezik</vt:lpstr>
      <vt:lpstr>65.5 Njemački jezik</vt:lpstr>
      <vt:lpstr>65.7OTI</vt:lpstr>
      <vt:lpstr>65.8 Tehnicki odgoj</vt:lpstr>
      <vt:lpstr>65.11 Defektolog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Valid Jaganjac</dc:creator>
  <cp:lastModifiedBy>Korisnik</cp:lastModifiedBy>
  <cp:lastPrinted>2020-08-19T09:20:19Z</cp:lastPrinted>
  <dcterms:created xsi:type="dcterms:W3CDTF">2018-01-03T18:06:47Z</dcterms:created>
  <dcterms:modified xsi:type="dcterms:W3CDTF">2020-08-19T11:13:26Z</dcterms:modified>
</cp:coreProperties>
</file>